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4412" windowHeight="11928"/>
  </bookViews>
  <sheets>
    <sheet name="Rekapitulace" sheetId="8" r:id="rId1"/>
    <sheet name="Položky" sheetId="6" r:id="rId2"/>
  </sheets>
  <definedNames>
    <definedName name="_xlnm.Print_Titles" localSheetId="1">Položky!$2:$2</definedName>
  </definedNames>
  <calcPr calcId="125725"/>
  <customWorkbookViews>
    <customWorkbookView name="Jaroslav Jílek - vlastní pohled" guid="{410CD4CF-21B1-4F49-9783-65BC630E8E34}" mergeInterval="0" personalView="1" maximized="1" windowWidth="1140" windowHeight="655" activeSheetId="1"/>
    <customWorkbookView name="Jaroslav - vlastní pohled" guid="{1E3D1698-2D30-4490-BAD8-D25DB98D661B}" mergeInterval="0" personalView="1" maximized="1" windowWidth="1020" windowHeight="592" activeSheetId="1"/>
  </customWorkbookViews>
</workbook>
</file>

<file path=xl/calcChain.xml><?xml version="1.0" encoding="utf-8"?>
<calcChain xmlns="http://schemas.openxmlformats.org/spreadsheetml/2006/main">
  <c r="I20" i="6"/>
  <c r="I40"/>
  <c r="I69"/>
  <c r="I89"/>
  <c r="I121"/>
  <c r="I135"/>
  <c r="I152"/>
  <c r="I175"/>
  <c r="I187"/>
  <c r="I191"/>
  <c r="I199" s="1"/>
  <c r="I200" s="1"/>
  <c r="I197"/>
  <c r="K20"/>
  <c r="K40"/>
  <c r="K69"/>
  <c r="K89"/>
  <c r="K121"/>
  <c r="K135"/>
  <c r="K152"/>
  <c r="K175"/>
  <c r="K187"/>
  <c r="K191"/>
  <c r="K197"/>
  <c r="K199"/>
  <c r="A156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D175"/>
  <c r="A139"/>
  <c r="A140" s="1"/>
  <c r="A141" s="1"/>
  <c r="A142" s="1"/>
  <c r="A143" s="1"/>
  <c r="A144" s="1"/>
  <c r="A145" s="1"/>
  <c r="A146" s="1"/>
  <c r="A147" s="1"/>
  <c r="A148" s="1"/>
  <c r="A149" s="1"/>
  <c r="A150" s="1"/>
  <c r="A151" s="1"/>
  <c r="A125"/>
  <c r="A126"/>
  <c r="A127"/>
  <c r="A128" s="1"/>
  <c r="A129" s="1"/>
  <c r="A130" s="1"/>
  <c r="A131" s="1"/>
  <c r="A132" s="1"/>
  <c r="A133" s="1"/>
  <c r="A134" s="1"/>
  <c r="A93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D121"/>
  <c r="A73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44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D69"/>
  <c r="A24"/>
  <c r="A25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179"/>
  <c r="A180"/>
  <c r="A181" s="1"/>
  <c r="A182" s="1"/>
  <c r="A183" s="1"/>
  <c r="A184" s="1"/>
  <c r="A185" s="1"/>
  <c r="A186" s="1"/>
  <c r="D187"/>
  <c r="D152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D20"/>
  <c r="E28" i="8"/>
  <c r="R30" s="1"/>
  <c r="D197" i="6"/>
  <c r="A195"/>
  <c r="A196" s="1"/>
  <c r="D191"/>
  <c r="D135"/>
  <c r="D89"/>
  <c r="D40"/>
  <c r="P33" i="8" l="1"/>
  <c r="R33"/>
  <c r="R34" s="1"/>
</calcChain>
</file>

<file path=xl/sharedStrings.xml><?xml version="1.0" encoding="utf-8"?>
<sst xmlns="http://schemas.openxmlformats.org/spreadsheetml/2006/main" count="642" uniqueCount="350">
  <si>
    <t>Množství</t>
  </si>
  <si>
    <t>ks</t>
  </si>
  <si>
    <t>POLOŽKY</t>
  </si>
  <si>
    <t>P. č.</t>
  </si>
  <si>
    <t>DÍL</t>
  </si>
  <si>
    <t>MJ</t>
  </si>
  <si>
    <t>Celkem za</t>
  </si>
  <si>
    <t>1</t>
  </si>
  <si>
    <t>2</t>
  </si>
  <si>
    <t>3</t>
  </si>
  <si>
    <t>4</t>
  </si>
  <si>
    <t>5</t>
  </si>
  <si>
    <t>6</t>
  </si>
  <si>
    <t>01.003</t>
  </si>
  <si>
    <t>01.004</t>
  </si>
  <si>
    <t>bm</t>
  </si>
  <si>
    <t>02.003</t>
  </si>
  <si>
    <t>02.004</t>
  </si>
  <si>
    <t>02.005</t>
  </si>
  <si>
    <t>03.003</t>
  </si>
  <si>
    <t>03.004</t>
  </si>
  <si>
    <t>03.005</t>
  </si>
  <si>
    <t>m2</t>
  </si>
  <si>
    <t>04.002</t>
  </si>
  <si>
    <t>04.003</t>
  </si>
  <si>
    <t>05.003</t>
  </si>
  <si>
    <t>02.002</t>
  </si>
  <si>
    <t>04.004</t>
  </si>
  <si>
    <t>04.005</t>
  </si>
  <si>
    <t>03.006</t>
  </si>
  <si>
    <t>03.007</t>
  </si>
  <si>
    <t>01.005</t>
  </si>
  <si>
    <t>DODÁVKA             Cena za MJ</t>
  </si>
  <si>
    <t>MONTÁŽ             Cena za MJ</t>
  </si>
  <si>
    <t>DODÁVKA             CELKEM</t>
  </si>
  <si>
    <t>MONTÁŽ             CELKEM</t>
  </si>
  <si>
    <t>Vyfuková hlavice-SPIRO VHO 200</t>
  </si>
  <si>
    <t>Vyfuková hlavice-SPIRO VHO 250</t>
  </si>
  <si>
    <t>Spiro potrubí pozink D 100</t>
  </si>
  <si>
    <t>Spiro potrubí pozink D 125</t>
  </si>
  <si>
    <t>Spiro potrubí pozink D 160</t>
  </si>
  <si>
    <t>Spiro potrubí pozink D 200</t>
  </si>
  <si>
    <t>Spiro potrubi pozink D 250</t>
  </si>
  <si>
    <t>Oblouk 90°- SPIRO  100</t>
  </si>
  <si>
    <t>Oblouk 90°- SPIRO  125</t>
  </si>
  <si>
    <t>Oblouk 90°- SPIRO  160</t>
  </si>
  <si>
    <t>Oblouk 90°- SPIRO  200</t>
  </si>
  <si>
    <t>Odbocka jednostranná 90°-SPIRO 160/100</t>
  </si>
  <si>
    <t>Odbocka jednostranná 90°-SPIRO 160/125</t>
  </si>
  <si>
    <t>Odbocka jednostranná 90°-SPIRO 160/160</t>
  </si>
  <si>
    <t>Odbocka jednostranná 90°-SPIRO 200/160</t>
  </si>
  <si>
    <t>Odbocka jednostranná 90°-SPIRO 200/200</t>
  </si>
  <si>
    <t>Odbocka jednostranná 90°-SPIRO 250/160</t>
  </si>
  <si>
    <t>Odbocka jednostranná 90°-SPIRO 250/200</t>
  </si>
  <si>
    <t>Prechod osovy pravoúhly-SPIRO 200/160</t>
  </si>
  <si>
    <t>01.001a</t>
  </si>
  <si>
    <t>01.001b</t>
  </si>
  <si>
    <t>01.006</t>
  </si>
  <si>
    <t>01.007</t>
  </si>
  <si>
    <t>01.008</t>
  </si>
  <si>
    <t>01.009</t>
  </si>
  <si>
    <t>01.010</t>
  </si>
  <si>
    <t>01.011</t>
  </si>
  <si>
    <t>01.012</t>
  </si>
  <si>
    <t>01.013</t>
  </si>
  <si>
    <t>01.014</t>
  </si>
  <si>
    <t>KCN</t>
  </si>
  <si>
    <t>Kód položky</t>
  </si>
  <si>
    <t>Zař.Pozice</t>
  </si>
  <si>
    <t>02.001a</t>
  </si>
  <si>
    <t>02.001b</t>
  </si>
  <si>
    <t>02.006</t>
  </si>
  <si>
    <t>02.007</t>
  </si>
  <si>
    <t>02.008</t>
  </si>
  <si>
    <t>03.008</t>
  </si>
  <si>
    <t>05.004</t>
  </si>
  <si>
    <t>05.005</t>
  </si>
  <si>
    <t>05.006</t>
  </si>
  <si>
    <t>05.007</t>
  </si>
  <si>
    <t>7</t>
  </si>
  <si>
    <t>06.002</t>
  </si>
  <si>
    <t>06.003</t>
  </si>
  <si>
    <t>06.004</t>
  </si>
  <si>
    <t>07.002</t>
  </si>
  <si>
    <t>07.003</t>
  </si>
  <si>
    <t>07.004</t>
  </si>
  <si>
    <t>8</t>
  </si>
  <si>
    <t>08.002</t>
  </si>
  <si>
    <t>08.003</t>
  </si>
  <si>
    <t>Montážní materiál</t>
  </si>
  <si>
    <t>kg</t>
  </si>
  <si>
    <t xml:space="preserve">Přesuny strojů, zařízení a potrubí, přidružené výkony </t>
  </si>
  <si>
    <t>Doprava  na staveniště (3% z ceny dodávky)</t>
  </si>
  <si>
    <t>Přesuny hmot pro vzduchotechniku  (potrubí a zařízení) do výšky 12 m</t>
  </si>
  <si>
    <t>Podíl přidružených výkonů (1,6 % z ceny montáže)</t>
  </si>
  <si>
    <t>kpl</t>
  </si>
  <si>
    <t>CELKEM</t>
  </si>
  <si>
    <t>ZAKÁZKA CELKEM</t>
  </si>
  <si>
    <t>KRYCÍ LIST ROZPOČTU</t>
  </si>
  <si>
    <t>Název stavby</t>
  </si>
  <si>
    <t>JKSO</t>
  </si>
  <si>
    <t xml:space="preserve"> </t>
  </si>
  <si>
    <t>Název objektu</t>
  </si>
  <si>
    <t>EČO</t>
  </si>
  <si>
    <t xml:space="preserve">   </t>
  </si>
  <si>
    <t>Místo</t>
  </si>
  <si>
    <t>Plzeň</t>
  </si>
  <si>
    <t>IČ</t>
  </si>
  <si>
    <t>DIČ</t>
  </si>
  <si>
    <t>Objednatel</t>
  </si>
  <si>
    <t>Projektant</t>
  </si>
  <si>
    <t>Zhotovitel</t>
  </si>
  <si>
    <t>Zpracoval</t>
  </si>
  <si>
    <t>Rozpočet číslo</t>
  </si>
  <si>
    <t>Dne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</si>
  <si>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</si>
  <si>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</si>
  <si>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</si>
  <si>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</si>
  <si>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</si>
  <si>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</si>
  <si>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</si>
  <si>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</si>
  <si>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</si>
  <si>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</si>
  <si>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</si>
  <si>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</si>
  <si>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</si>
  <si>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</si>
  <si>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</si>
  <si>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</si>
  <si>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</si>
  <si>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</si>
  <si>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13</t>
  </si>
  <si>
    <t xml:space="preserve">Zařízení staveniště   </t>
  </si>
  <si>
    <t>Montáž</t>
  </si>
  <si>
    <t>9</t>
  </si>
  <si>
    <t>Bez pevné podl.</t>
  </si>
  <si>
    <t>14</t>
  </si>
  <si>
    <t xml:space="preserve">Mimostav. doprava   </t>
  </si>
  <si>
    <t>PSV</t>
  </si>
  <si>
    <t>10</t>
  </si>
  <si>
    <t>Kulturní památka</t>
  </si>
  <si>
    <t>15</t>
  </si>
  <si>
    <t xml:space="preserve">Územní vlivy   </t>
  </si>
  <si>
    <t>11</t>
  </si>
  <si>
    <t>16</t>
  </si>
  <si>
    <t xml:space="preserve">Provozní vlivy   </t>
  </si>
  <si>
    <t>"M"</t>
  </si>
  <si>
    <t>17</t>
  </si>
  <si>
    <t xml:space="preserve">Ostatní   </t>
  </si>
  <si>
    <t>18</t>
  </si>
  <si>
    <t>NUS z rozpočtu</t>
  </si>
  <si>
    <t>ZRN (ř. 1-6)</t>
  </si>
  <si>
    <t>12</t>
  </si>
  <si>
    <t>DN (ř. 8-11)</t>
  </si>
  <si>
    <t>19</t>
  </si>
  <si>
    <t>NUS (ř. 13-18)</t>
  </si>
  <si>
    <t>20</t>
  </si>
  <si>
    <t>HZS</t>
  </si>
  <si>
    <t>21</t>
  </si>
  <si>
    <t>Kompl. činnost</t>
  </si>
  <si>
    <t>22</t>
  </si>
  <si>
    <t>Ostatní náklady</t>
  </si>
  <si>
    <t>Projektant, Zhotovitel, Objednatel</t>
  </si>
  <si>
    <t>D</t>
  </si>
  <si>
    <t>Celkem bez DPH</t>
  </si>
  <si>
    <t>DPH</t>
  </si>
  <si>
    <t>%</t>
  </si>
  <si>
    <t>Základ daně</t>
  </si>
  <si>
    <t>DPH celkem</t>
  </si>
  <si>
    <t xml:space="preserve"> snížená</t>
  </si>
  <si>
    <t xml:space="preserve"> základní</t>
  </si>
  <si>
    <t>Cena s DPH</t>
  </si>
  <si>
    <t>E</t>
  </si>
  <si>
    <t>Přípočty a odpočty</t>
  </si>
  <si>
    <t>Dodá zadavatel</t>
  </si>
  <si>
    <t>Klouzavá doložka</t>
  </si>
  <si>
    <t>Zvýhodnění</t>
  </si>
  <si>
    <t>Radovan Gaiger</t>
  </si>
  <si>
    <t>IČ 73440396</t>
  </si>
  <si>
    <t>Název položky                                                                       Veškeré použité názvy výrobků a zařízení slouží jako referenční pro určení kvality /při dodržení technických parametrů je možné nahradit tyto výrobky za jiné typy/</t>
  </si>
  <si>
    <t>Zpetná klapka tesna RSKW 160</t>
  </si>
  <si>
    <t>Odbocka jednostranná 90°-SPIRO 200/100</t>
  </si>
  <si>
    <t>Odbocka jednostranná 90°-SPIRO 200/125</t>
  </si>
  <si>
    <t>01.002a</t>
  </si>
  <si>
    <t>01.002b</t>
  </si>
  <si>
    <t>Tal.ventil.kov.odvodní KO 125</t>
  </si>
  <si>
    <t>Tal.ventil.kov.odvodní KO 160</t>
  </si>
  <si>
    <t>03.002</t>
  </si>
  <si>
    <t>03.009</t>
  </si>
  <si>
    <t>03.010</t>
  </si>
  <si>
    <t>04.006</t>
  </si>
  <si>
    <t>05.008</t>
  </si>
  <si>
    <t>05.009</t>
  </si>
  <si>
    <t>08.004</t>
  </si>
  <si>
    <t>08.005</t>
  </si>
  <si>
    <t>08.006</t>
  </si>
  <si>
    <t>08.007</t>
  </si>
  <si>
    <t>08.008</t>
  </si>
  <si>
    <t>08.009</t>
  </si>
  <si>
    <t>08.010</t>
  </si>
  <si>
    <t>08.011</t>
  </si>
  <si>
    <t>08.012</t>
  </si>
  <si>
    <t>08.013</t>
  </si>
  <si>
    <t>08.014</t>
  </si>
  <si>
    <t>08.015</t>
  </si>
  <si>
    <t>08.016</t>
  </si>
  <si>
    <t>08.017</t>
  </si>
  <si>
    <t>08.018</t>
  </si>
  <si>
    <t>09.001a</t>
  </si>
  <si>
    <t>09.001b</t>
  </si>
  <si>
    <t>09.002</t>
  </si>
  <si>
    <t>09.003</t>
  </si>
  <si>
    <t>09.004</t>
  </si>
  <si>
    <t>09.005</t>
  </si>
  <si>
    <t>09.006</t>
  </si>
  <si>
    <t>09.007</t>
  </si>
  <si>
    <t>09.008</t>
  </si>
  <si>
    <t>Prechod osovy pravoúhly-SPIRO 250/160</t>
  </si>
  <si>
    <t>D.1.4.4.2 VZT</t>
  </si>
  <si>
    <t>Montážní, těsnící a spojovací material /vč. požárních ucpávek/</t>
  </si>
  <si>
    <t>REKONSTRUKCE SOCIÁLNÍHO ZAŘÍZENÍ                                                      SPŠS a SOŠ prof. Švejcara, Plzeň,Klatovská 109</t>
  </si>
  <si>
    <t>SPŠS a SOŠ prof. Švejcara, Plzeň,Klatovská 109</t>
  </si>
  <si>
    <t xml:space="preserve">WC  ČÁST A </t>
  </si>
  <si>
    <t>Zpetná klapka tesna RSKW 100</t>
  </si>
  <si>
    <t>Zaluz. klapka PER-100</t>
  </si>
  <si>
    <t>Zaluz. klapka PER-160 W</t>
  </si>
  <si>
    <t>Odbocka jednostranná 90°-SPIRO 100/100</t>
  </si>
  <si>
    <t xml:space="preserve">Potrubní ventilátor diagonální DN100 hlukově zatlumený
dvouotáčkový, Q=80m3/h, 80Pa
</t>
  </si>
  <si>
    <t>Tal.ventil.kov.odvodní KO 100</t>
  </si>
  <si>
    <t>Ohebná hadice SONO 102  10m bal.zvuk.izol.</t>
  </si>
  <si>
    <t xml:space="preserve">WC  ČÁST B       </t>
  </si>
  <si>
    <t>Spiro potrubí pozink D 224</t>
  </si>
  <si>
    <t>Oblouk 90°- SPIRO  250</t>
  </si>
  <si>
    <t>Odbocka jednostranná 90°-SPIRO 225/160</t>
  </si>
  <si>
    <t>Prechod osovy pravoúhly-SPIRO 250/225</t>
  </si>
  <si>
    <t>02.009</t>
  </si>
  <si>
    <t>02.010</t>
  </si>
  <si>
    <t>02.011</t>
  </si>
  <si>
    <t>02.012</t>
  </si>
  <si>
    <t>02.013</t>
  </si>
  <si>
    <t>02.014</t>
  </si>
  <si>
    <t>02.015</t>
  </si>
  <si>
    <t>02.016</t>
  </si>
  <si>
    <t xml:space="preserve">Tepelná izolace pryžová samolepící tl.2cm  </t>
  </si>
  <si>
    <t>03.001a</t>
  </si>
  <si>
    <t>03.001b</t>
  </si>
  <si>
    <t>Zpetná klapka tesna RSK 200</t>
  </si>
  <si>
    <t>03.001c</t>
  </si>
  <si>
    <t>Anemostat privodni 400x400 pro 300m3/h</t>
  </si>
  <si>
    <t>Zaluzie protidestová TWG 355 + prechod 355/200</t>
  </si>
  <si>
    <t>03.011</t>
  </si>
  <si>
    <t>Mrízka SMU-20, 600 x 300 TPJ 48-12-80  uzavrená</t>
  </si>
  <si>
    <t>03.020</t>
  </si>
  <si>
    <t>03.021</t>
  </si>
  <si>
    <t>03.022</t>
  </si>
  <si>
    <t>03.023</t>
  </si>
  <si>
    <t>03.024</t>
  </si>
  <si>
    <t>03.012</t>
  </si>
  <si>
    <t>03.013</t>
  </si>
  <si>
    <t>03.014</t>
  </si>
  <si>
    <t>03.015</t>
  </si>
  <si>
    <t>03.016</t>
  </si>
  <si>
    <t>03.017</t>
  </si>
  <si>
    <t>03.018</t>
  </si>
  <si>
    <t>03.019</t>
  </si>
  <si>
    <t>Šatny, umývárny  ČÁST C</t>
  </si>
  <si>
    <t>Rekuperační jednotka Qpřívod=600m3/h, 180Pa
Qodvod=600m3/h, 180Pa, Pel=0,3kW, 230V, 1,2A
ohřev Pel=2kW, 230V, 8,7A
Jednotka musí splňovat normu – ERP pro VZT jednotky (EU) č. 1253/2014                   vč.reegulace, ovládání a nezbytných čidel</t>
  </si>
  <si>
    <t>Kouřové čidlo do potrubí</t>
  </si>
  <si>
    <t>Ohebná hadice SONO 127  10m bal.zvuk.izol.</t>
  </si>
  <si>
    <t>Ohebná hadice SONO 160  10m bal.zvuk.izol.</t>
  </si>
  <si>
    <t>Ohebná hadice SONO MI 203  10m bal.zvuk.izol.</t>
  </si>
  <si>
    <t>04.001a</t>
  </si>
  <si>
    <t>04.001b</t>
  </si>
  <si>
    <t>Zaluz. klapka PER-250 W</t>
  </si>
  <si>
    <t>Potrubní ventilátor diagonální DN160 hlukově zatlumený
tříotáčkový, Q=390m3/h, 160Pa</t>
  </si>
  <si>
    <t xml:space="preserve">Potrubní ventilátor diagonální DN160 hlukově zatlumený
tříotáčkový, Q=235m3/h, 200Pa
</t>
  </si>
  <si>
    <t>WC ČÁST C</t>
  </si>
  <si>
    <t>04.007</t>
  </si>
  <si>
    <t>04.008</t>
  </si>
  <si>
    <t>04.009</t>
  </si>
  <si>
    <t>04.010</t>
  </si>
  <si>
    <t>04.011</t>
  </si>
  <si>
    <t>04.012</t>
  </si>
  <si>
    <t>04.013</t>
  </si>
  <si>
    <t>04.014</t>
  </si>
  <si>
    <t>04.015</t>
  </si>
  <si>
    <t>04.016</t>
  </si>
  <si>
    <t>05.001a</t>
  </si>
  <si>
    <t>05.001b</t>
  </si>
  <si>
    <t>05.002a</t>
  </si>
  <si>
    <t>05.002b</t>
  </si>
  <si>
    <t>Vyfuková hlavice-SPIRO VHO 225</t>
  </si>
  <si>
    <t>05.020</t>
  </si>
  <si>
    <t>05.021</t>
  </si>
  <si>
    <t>05.022</t>
  </si>
  <si>
    <t>05.023</t>
  </si>
  <si>
    <t>05.024</t>
  </si>
  <si>
    <t>05.025</t>
  </si>
  <si>
    <t>05.027</t>
  </si>
  <si>
    <t>Oblouk 90°- SPIRO  225</t>
  </si>
  <si>
    <t>Odbocka jednostranná 90°-SPIRO 225/200</t>
  </si>
  <si>
    <t>Prechod osovy -SPIRO 160/125</t>
  </si>
  <si>
    <t>05.010</t>
  </si>
  <si>
    <t>05.011</t>
  </si>
  <si>
    <t>05.012</t>
  </si>
  <si>
    <t>05.013</t>
  </si>
  <si>
    <t>05.014</t>
  </si>
  <si>
    <t>05.015</t>
  </si>
  <si>
    <t>05.016</t>
  </si>
  <si>
    <t>05.017</t>
  </si>
  <si>
    <t>05.018</t>
  </si>
  <si>
    <t>05.019</t>
  </si>
  <si>
    <t>05.026</t>
  </si>
  <si>
    <t>WC stará budova</t>
  </si>
  <si>
    <t>Potrubní ventilátor diagonální DN200 hlukově zatlumený
tříotáčkový, Q=440m3/h, 220Pa</t>
  </si>
  <si>
    <t>06.001a</t>
  </si>
  <si>
    <t>06.001b</t>
  </si>
  <si>
    <t>Prechod osovy -SPIRO 250/160</t>
  </si>
  <si>
    <t>Potrubní ventilátor diagonální DN160 hlukově zatlumený
tříotáčkový, Q=310m3/h, 200Pa</t>
  </si>
  <si>
    <t>Desky z min.plsti tl.4cm na trny  Atestovaná požární izolace EI30</t>
  </si>
  <si>
    <t>06.005</t>
  </si>
  <si>
    <t>06.006</t>
  </si>
  <si>
    <t>06.007</t>
  </si>
  <si>
    <t>06.008</t>
  </si>
  <si>
    <t>06.009</t>
  </si>
  <si>
    <t>06.010</t>
  </si>
  <si>
    <t>07.001a</t>
  </si>
  <si>
    <t>07.001b</t>
  </si>
  <si>
    <t>Zaluz. klapka PER-355 W</t>
  </si>
  <si>
    <t>07.005</t>
  </si>
  <si>
    <t>Tlumic hluku MAA 200/600 ED</t>
  </si>
  <si>
    <t>07.006</t>
  </si>
  <si>
    <t>Prechod osovy -SPIRO 355/250</t>
  </si>
  <si>
    <t>07.007</t>
  </si>
  <si>
    <t>07.008</t>
  </si>
  <si>
    <t>07.009</t>
  </si>
  <si>
    <t>07.010</t>
  </si>
  <si>
    <t>07.011</t>
  </si>
  <si>
    <t>07.012</t>
  </si>
  <si>
    <t>07.013</t>
  </si>
  <si>
    <t xml:space="preserve">Sprchy stará budova </t>
  </si>
  <si>
    <t>Potrubní ventilátor diagonální DN200 hlukově zatlumený
tříotáčkový, Q=570m3/h, 200Pa</t>
  </si>
  <si>
    <t>08.001a</t>
  </si>
  <si>
    <t>08.001b</t>
  </si>
  <si>
    <t>Prechod osovy -SPIRO 200/160</t>
  </si>
  <si>
    <t>08.019</t>
  </si>
  <si>
    <t>Ohebná hadice SONO  127  10m bal.zvuk.izol.</t>
  </si>
  <si>
    <t>Potrubní ventilátor diagonální DN100 hlukově zatlumený
dvouotáčkový, Q=100m3/h, 80Pa</t>
  </si>
</sst>
</file>

<file path=xl/styles.xml><?xml version="1.0" encoding="utf-8"?>
<styleSheet xmlns="http://schemas.openxmlformats.org/spreadsheetml/2006/main">
  <numFmts count="7">
    <numFmt numFmtId="164" formatCode="0.0"/>
    <numFmt numFmtId="165" formatCode="#,##0.0"/>
    <numFmt numFmtId="166" formatCode="###0;\-###0"/>
    <numFmt numFmtId="167" formatCode="#,##0;\-#,##0"/>
    <numFmt numFmtId="168" formatCode="#,##0.00;\-#,##0.00"/>
    <numFmt numFmtId="169" formatCode="0.00%;\-0.00%"/>
    <numFmt numFmtId="170" formatCode="###0.0;\-###0.0"/>
  </numFmts>
  <fonts count="21">
    <font>
      <sz val="10"/>
      <name val="Times New Roman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charset val="238"/>
    </font>
    <font>
      <sz val="10"/>
      <name val="Arial"/>
      <charset val="110"/>
    </font>
    <font>
      <sz val="10"/>
      <name val="Arial"/>
      <charset val="238"/>
    </font>
    <font>
      <sz val="10"/>
      <name val="Times New Roman"/>
      <charset val="238"/>
    </font>
    <font>
      <b/>
      <sz val="18"/>
      <color indexed="10"/>
      <name val="Arial CE"/>
      <charset val="238"/>
    </font>
    <font>
      <sz val="8"/>
      <name val="Arial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"/>
      <charset val="238"/>
    </font>
    <font>
      <sz val="7"/>
      <name val="Arial CE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2"/>
      <name val="Arial"/>
      <charset val="238"/>
    </font>
    <font>
      <b/>
      <sz val="8"/>
      <name val="Arial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/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 style="hair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0" borderId="0" xfId="0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4" fillId="3" borderId="6" xfId="0" applyNumberFormat="1" applyFont="1" applyFill="1" applyBorder="1" applyAlignment="1">
      <alignment horizontal="center" vertical="top"/>
    </xf>
    <xf numFmtId="49" fontId="4" fillId="3" borderId="7" xfId="0" applyNumberFormat="1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left" vertical="top"/>
    </xf>
    <xf numFmtId="0" fontId="4" fillId="3" borderId="9" xfId="0" applyFont="1" applyFill="1" applyBorder="1" applyAlignment="1">
      <alignment horizontal="center" vertical="top"/>
    </xf>
    <xf numFmtId="164" fontId="4" fillId="3" borderId="9" xfId="0" applyNumberFormat="1" applyFont="1" applyFill="1" applyBorder="1" applyAlignment="1">
      <alignment horizontal="right" vertical="top"/>
    </xf>
    <xf numFmtId="4" fontId="4" fillId="3" borderId="9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top"/>
    </xf>
    <xf numFmtId="49" fontId="4" fillId="3" borderId="11" xfId="0" applyNumberFormat="1" applyFont="1" applyFill="1" applyBorder="1" applyAlignment="1">
      <alignment horizontal="center" vertical="top"/>
    </xf>
    <xf numFmtId="49" fontId="4" fillId="3" borderId="12" xfId="0" applyNumberFormat="1" applyFont="1" applyFill="1" applyBorder="1" applyAlignment="1">
      <alignment horizontal="right" vertical="top"/>
    </xf>
    <xf numFmtId="165" fontId="4" fillId="3" borderId="12" xfId="0" applyNumberFormat="1" applyFont="1" applyFill="1" applyBorder="1" applyAlignment="1">
      <alignment horizontal="right" vertical="top"/>
    </xf>
    <xf numFmtId="49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Border="1" applyAlignment="1">
      <alignment horizontal="right" vertical="top"/>
    </xf>
    <xf numFmtId="49" fontId="5" fillId="0" borderId="13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0" fontId="5" fillId="0" borderId="13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3" borderId="12" xfId="0" applyFont="1" applyFill="1" applyBorder="1" applyAlignment="1">
      <alignment horizontal="left" vertical="top"/>
    </xf>
    <xf numFmtId="0" fontId="6" fillId="0" borderId="1" xfId="0" applyFont="1" applyBorder="1" applyAlignment="1">
      <alignment vertical="top" wrapText="1"/>
    </xf>
    <xf numFmtId="0" fontId="4" fillId="3" borderId="14" xfId="0" applyFont="1" applyFill="1" applyBorder="1" applyAlignment="1">
      <alignment horizontal="center" vertical="top"/>
    </xf>
    <xf numFmtId="164" fontId="4" fillId="3" borderId="14" xfId="0" applyNumberFormat="1" applyFont="1" applyFill="1" applyBorder="1" applyAlignment="1">
      <alignment horizontal="right" vertical="top"/>
    </xf>
    <xf numFmtId="4" fontId="4" fillId="3" borderId="14" xfId="0" applyNumberFormat="1" applyFont="1" applyFill="1" applyBorder="1" applyAlignment="1">
      <alignment horizontal="center" vertical="top"/>
    </xf>
    <xf numFmtId="0" fontId="5" fillId="0" borderId="15" xfId="0" applyNumberFormat="1" applyFont="1" applyBorder="1" applyAlignment="1">
      <alignment horizontal="center" vertical="top"/>
    </xf>
    <xf numFmtId="49" fontId="4" fillId="3" borderId="12" xfId="0" applyNumberFormat="1" applyFont="1" applyFill="1" applyBorder="1" applyAlignment="1">
      <alignment horizontal="center" vertical="top"/>
    </xf>
    <xf numFmtId="49" fontId="4" fillId="2" borderId="16" xfId="0" applyNumberFormat="1" applyFont="1" applyFill="1" applyBorder="1" applyAlignment="1">
      <alignment horizontal="center" vertical="top" wrapText="1"/>
    </xf>
    <xf numFmtId="4" fontId="4" fillId="3" borderId="17" xfId="0" applyNumberFormat="1" applyFont="1" applyFill="1" applyBorder="1" applyAlignment="1">
      <alignment horizontal="center" vertical="top"/>
    </xf>
    <xf numFmtId="165" fontId="4" fillId="3" borderId="18" xfId="0" applyNumberFormat="1" applyFont="1" applyFill="1" applyBorder="1" applyAlignment="1">
      <alignment horizontal="right" vertical="top"/>
    </xf>
    <xf numFmtId="4" fontId="5" fillId="0" borderId="19" xfId="0" applyNumberFormat="1" applyFont="1" applyBorder="1" applyAlignment="1">
      <alignment horizontal="right" vertical="top"/>
    </xf>
    <xf numFmtId="4" fontId="4" fillId="3" borderId="20" xfId="0" applyNumberFormat="1" applyFont="1" applyFill="1" applyBorder="1" applyAlignment="1">
      <alignment horizontal="center" vertical="top"/>
    </xf>
    <xf numFmtId="4" fontId="1" fillId="0" borderId="19" xfId="0" applyNumberFormat="1" applyFont="1" applyBorder="1" applyAlignment="1">
      <alignment horizontal="right" vertical="top"/>
    </xf>
    <xf numFmtId="0" fontId="6" fillId="0" borderId="21" xfId="0" applyFont="1" applyBorder="1" applyAlignment="1">
      <alignment vertical="top"/>
    </xf>
    <xf numFmtId="0" fontId="6" fillId="0" borderId="22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23" xfId="0" applyFont="1" applyBorder="1" applyAlignment="1">
      <alignment vertical="top"/>
    </xf>
    <xf numFmtId="0" fontId="6" fillId="0" borderId="21" xfId="0" applyFont="1" applyBorder="1" applyAlignment="1">
      <alignment vertical="top" wrapText="1"/>
    </xf>
    <xf numFmtId="0" fontId="6" fillId="0" borderId="24" xfId="0" applyFont="1" applyBorder="1" applyAlignment="1">
      <alignment vertical="top"/>
    </xf>
    <xf numFmtId="0" fontId="6" fillId="0" borderId="25" xfId="0" applyFont="1" applyBorder="1" applyAlignment="1">
      <alignment vertical="top"/>
    </xf>
    <xf numFmtId="0" fontId="6" fillId="0" borderId="24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5" fillId="0" borderId="13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4" fontId="1" fillId="0" borderId="0" xfId="0" applyNumberFormat="1" applyFont="1" applyBorder="1" applyAlignment="1">
      <alignment horizontal="right" vertical="top"/>
    </xf>
    <xf numFmtId="0" fontId="6" fillId="0" borderId="7" xfId="0" applyFont="1" applyBorder="1" applyAlignment="1">
      <alignment vertical="top"/>
    </xf>
    <xf numFmtId="0" fontId="5" fillId="0" borderId="26" xfId="0" applyFont="1" applyBorder="1" applyAlignment="1">
      <alignment horizontal="center" wrapText="1"/>
    </xf>
    <xf numFmtId="0" fontId="5" fillId="0" borderId="27" xfId="0" applyFont="1" applyBorder="1" applyAlignment="1">
      <alignment horizontal="center" wrapText="1"/>
    </xf>
    <xf numFmtId="0" fontId="5" fillId="0" borderId="28" xfId="0" applyFont="1" applyBorder="1" applyAlignment="1">
      <alignment horizontal="center" wrapText="1"/>
    </xf>
    <xf numFmtId="49" fontId="5" fillId="0" borderId="29" xfId="0" applyNumberFormat="1" applyFont="1" applyBorder="1" applyAlignment="1">
      <alignment vertical="center"/>
    </xf>
    <xf numFmtId="0" fontId="5" fillId="0" borderId="29" xfId="0" applyFont="1" applyBorder="1" applyAlignment="1"/>
    <xf numFmtId="49" fontId="5" fillId="0" borderId="28" xfId="0" applyNumberFormat="1" applyFont="1" applyBorder="1" applyAlignment="1">
      <alignment vertical="center"/>
    </xf>
    <xf numFmtId="0" fontId="5" fillId="0" borderId="30" xfId="0" applyFont="1" applyBorder="1" applyAlignment="1"/>
    <xf numFmtId="0" fontId="5" fillId="0" borderId="29" xfId="0" applyFont="1" applyBorder="1" applyAlignment="1">
      <alignment wrapText="1"/>
    </xf>
    <xf numFmtId="49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right" vertical="top"/>
    </xf>
    <xf numFmtId="0" fontId="6" fillId="0" borderId="31" xfId="0" applyFont="1" applyBorder="1" applyAlignment="1">
      <alignment vertical="top"/>
    </xf>
    <xf numFmtId="49" fontId="4" fillId="3" borderId="3" xfId="0" applyNumberFormat="1" applyFont="1" applyFill="1" applyBorder="1" applyAlignment="1">
      <alignment horizontal="center" vertical="top"/>
    </xf>
    <xf numFmtId="49" fontId="4" fillId="3" borderId="5" xfId="0" applyNumberFormat="1" applyFont="1" applyFill="1" applyBorder="1" applyAlignment="1">
      <alignment horizontal="center" vertical="top"/>
    </xf>
    <xf numFmtId="0" fontId="4" fillId="3" borderId="32" xfId="0" applyFont="1" applyFill="1" applyBorder="1" applyAlignment="1">
      <alignment horizontal="left" vertical="top"/>
    </xf>
    <xf numFmtId="49" fontId="5" fillId="0" borderId="33" xfId="0" applyNumberFormat="1" applyFont="1" applyBorder="1" applyAlignment="1">
      <alignment horizontal="center" vertical="top"/>
    </xf>
    <xf numFmtId="49" fontId="5" fillId="0" borderId="34" xfId="0" applyNumberFormat="1" applyFont="1" applyBorder="1" applyAlignment="1">
      <alignment horizontal="center" vertical="top"/>
    </xf>
    <xf numFmtId="0" fontId="5" fillId="0" borderId="1" xfId="0" applyFont="1" applyBorder="1"/>
    <xf numFmtId="0" fontId="5" fillId="0" borderId="23" xfId="0" applyFont="1" applyBorder="1"/>
    <xf numFmtId="49" fontId="5" fillId="0" borderId="3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0" borderId="35" xfId="0" applyNumberFormat="1" applyFont="1" applyBorder="1" applyAlignment="1">
      <alignment horizontal="center" vertical="top"/>
    </xf>
    <xf numFmtId="0" fontId="5" fillId="0" borderId="24" xfId="0" applyFont="1" applyBorder="1"/>
    <xf numFmtId="0" fontId="5" fillId="0" borderId="25" xfId="0" applyFont="1" applyBorder="1"/>
    <xf numFmtId="0" fontId="5" fillId="0" borderId="21" xfId="0" applyFont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right" vertical="top"/>
    </xf>
    <xf numFmtId="165" fontId="4" fillId="0" borderId="19" xfId="0" applyNumberFormat="1" applyFont="1" applyFill="1" applyBorder="1" applyAlignment="1">
      <alignment horizontal="right" vertical="top"/>
    </xf>
    <xf numFmtId="49" fontId="5" fillId="0" borderId="33" xfId="0" applyNumberFormat="1" applyFont="1" applyBorder="1" applyAlignment="1">
      <alignment horizontal="center" vertical="top" wrapText="1"/>
    </xf>
    <xf numFmtId="0" fontId="5" fillId="0" borderId="22" xfId="0" applyFont="1" applyBorder="1" applyAlignment="1">
      <alignment vertical="top" wrapText="1"/>
    </xf>
    <xf numFmtId="0" fontId="5" fillId="0" borderId="23" xfId="0" applyFont="1" applyBorder="1" applyAlignment="1">
      <alignment vertical="top" wrapText="1"/>
    </xf>
    <xf numFmtId="49" fontId="5" fillId="0" borderId="35" xfId="0" applyNumberFormat="1" applyFont="1" applyBorder="1" applyAlignment="1">
      <alignment horizontal="center" vertical="top" wrapText="1"/>
    </xf>
    <xf numFmtId="0" fontId="5" fillId="0" borderId="24" xfId="0" applyFont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4" fontId="2" fillId="0" borderId="0" xfId="0" applyNumberFormat="1" applyFont="1" applyAlignment="1">
      <alignment horizontal="right" vertical="top"/>
    </xf>
    <xf numFmtId="4" fontId="2" fillId="0" borderId="0" xfId="0" applyNumberFormat="1" applyFont="1" applyBorder="1" applyAlignment="1">
      <alignment horizontal="right" vertical="top"/>
    </xf>
    <xf numFmtId="0" fontId="6" fillId="0" borderId="36" xfId="0" applyFont="1" applyBorder="1" applyAlignment="1">
      <alignment vertical="top" wrapText="1"/>
    </xf>
    <xf numFmtId="0" fontId="5" fillId="0" borderId="21" xfId="0" applyFont="1" applyBorder="1" applyAlignment="1">
      <alignment vertical="top"/>
    </xf>
    <xf numFmtId="0" fontId="5" fillId="0" borderId="22" xfId="0" applyFont="1" applyBorder="1" applyAlignment="1">
      <alignment vertical="top"/>
    </xf>
    <xf numFmtId="0" fontId="5" fillId="0" borderId="7" xfId="0" applyFont="1" applyBorder="1" applyAlignment="1">
      <alignment vertical="top" wrapText="1"/>
    </xf>
    <xf numFmtId="0" fontId="7" fillId="0" borderId="40" xfId="0" applyFont="1" applyBorder="1" applyAlignment="1" applyProtection="1">
      <alignment horizontal="left"/>
    </xf>
    <xf numFmtId="0" fontId="8" fillId="0" borderId="41" xfId="0" applyFont="1" applyBorder="1" applyAlignment="1" applyProtection="1">
      <alignment horizontal="left"/>
    </xf>
    <xf numFmtId="0" fontId="8" fillId="0" borderId="42" xfId="0" applyFont="1" applyBorder="1" applyAlignment="1" applyProtection="1">
      <alignment horizontal="left"/>
    </xf>
    <xf numFmtId="0" fontId="9" fillId="0" borderId="0" xfId="0" applyFont="1" applyAlignment="1">
      <alignment horizontal="left" vertical="top"/>
    </xf>
    <xf numFmtId="0" fontId="8" fillId="0" borderId="43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left"/>
    </xf>
    <xf numFmtId="0" fontId="8" fillId="0" borderId="44" xfId="0" applyFont="1" applyBorder="1" applyAlignment="1" applyProtection="1">
      <alignment horizontal="left"/>
    </xf>
    <xf numFmtId="0" fontId="8" fillId="0" borderId="45" xfId="0" applyFont="1" applyBorder="1" applyAlignment="1" applyProtection="1">
      <alignment horizontal="left"/>
    </xf>
    <xf numFmtId="0" fontId="8" fillId="0" borderId="46" xfId="0" applyFont="1" applyBorder="1" applyAlignment="1" applyProtection="1">
      <alignment horizontal="left"/>
    </xf>
    <xf numFmtId="0" fontId="8" fillId="0" borderId="47" xfId="0" applyFont="1" applyBorder="1" applyAlignment="1" applyProtection="1">
      <alignment horizontal="left"/>
    </xf>
    <xf numFmtId="0" fontId="11" fillId="0" borderId="48" xfId="0" applyFont="1" applyBorder="1" applyAlignment="1" applyProtection="1">
      <alignment horizontal="left" vertical="center"/>
    </xf>
    <xf numFmtId="0" fontId="11" fillId="0" borderId="49" xfId="0" applyFont="1" applyBorder="1" applyAlignment="1" applyProtection="1">
      <alignment horizontal="left" vertical="center"/>
    </xf>
    <xf numFmtId="0" fontId="11" fillId="0" borderId="50" xfId="0" applyFont="1" applyBorder="1" applyAlignment="1" applyProtection="1">
      <alignment horizontal="left" vertical="center"/>
    </xf>
    <xf numFmtId="0" fontId="11" fillId="0" borderId="43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3" fillId="0" borderId="40" xfId="0" applyFont="1" applyBorder="1" applyAlignment="1" applyProtection="1">
      <alignment horizontal="left" vertical="center"/>
    </xf>
    <xf numFmtId="0" fontId="11" fillId="0" borderId="42" xfId="0" applyFont="1" applyBorder="1" applyAlignment="1" applyProtection="1">
      <alignment horizontal="left" vertical="center"/>
    </xf>
    <xf numFmtId="0" fontId="13" fillId="0" borderId="43" xfId="0" applyFont="1" applyBorder="1" applyAlignment="1" applyProtection="1">
      <alignment horizontal="left" vertical="center"/>
    </xf>
    <xf numFmtId="0" fontId="11" fillId="0" borderId="44" xfId="0" applyFont="1" applyBorder="1" applyAlignment="1" applyProtection="1">
      <alignment horizontal="left" vertical="center"/>
    </xf>
    <xf numFmtId="0" fontId="13" fillId="0" borderId="51" xfId="0" applyFont="1" applyBorder="1" applyAlignment="1" applyProtection="1">
      <alignment horizontal="left" vertical="center"/>
    </xf>
    <xf numFmtId="0" fontId="11" fillId="0" borderId="53" xfId="0" applyFont="1" applyBorder="1" applyAlignment="1" applyProtection="1">
      <alignment horizontal="left" vertical="center"/>
    </xf>
    <xf numFmtId="0" fontId="13" fillId="0" borderId="54" xfId="0" applyFont="1" applyBorder="1" applyAlignment="1" applyProtection="1">
      <alignment horizontal="left" vertical="center"/>
    </xf>
    <xf numFmtId="0" fontId="11" fillId="0" borderId="55" xfId="0" applyFont="1" applyBorder="1" applyAlignment="1" applyProtection="1">
      <alignment horizontal="left" vertical="center"/>
    </xf>
    <xf numFmtId="0" fontId="11" fillId="0" borderId="43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top"/>
    </xf>
    <xf numFmtId="0" fontId="11" fillId="0" borderId="44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14" fillId="0" borderId="44" xfId="0" applyFont="1" applyBorder="1" applyAlignment="1" applyProtection="1">
      <alignment horizontal="left" vertical="center"/>
    </xf>
    <xf numFmtId="0" fontId="12" fillId="0" borderId="56" xfId="0" applyFont="1" applyBorder="1" applyAlignment="1" applyProtection="1">
      <alignment horizontal="left" vertical="center"/>
    </xf>
    <xf numFmtId="0" fontId="15" fillId="0" borderId="44" xfId="0" applyFont="1" applyBorder="1" applyAlignment="1" applyProtection="1">
      <alignment horizontal="left" vertical="center"/>
    </xf>
    <xf numFmtId="0" fontId="11" fillId="0" borderId="45" xfId="0" applyFont="1" applyBorder="1" applyAlignment="1" applyProtection="1">
      <alignment horizontal="left" vertical="center"/>
    </xf>
    <xf numFmtId="0" fontId="11" fillId="0" borderId="46" xfId="0" applyFont="1" applyBorder="1" applyAlignment="1" applyProtection="1">
      <alignment horizontal="left" vertical="center"/>
    </xf>
    <xf numFmtId="0" fontId="11" fillId="0" borderId="47" xfId="0" applyFont="1" applyBorder="1" applyAlignment="1" applyProtection="1">
      <alignment horizontal="left" vertical="center"/>
    </xf>
    <xf numFmtId="0" fontId="11" fillId="0" borderId="57" xfId="0" applyFont="1" applyBorder="1" applyAlignment="1" applyProtection="1">
      <alignment horizontal="left" vertical="center"/>
    </xf>
    <xf numFmtId="0" fontId="11" fillId="0" borderId="58" xfId="0" applyFont="1" applyBorder="1" applyAlignment="1" applyProtection="1">
      <alignment horizontal="left" vertical="center"/>
    </xf>
    <xf numFmtId="0" fontId="16" fillId="0" borderId="58" xfId="0" applyFont="1" applyBorder="1" applyAlignment="1" applyProtection="1">
      <alignment horizontal="left" vertical="center"/>
    </xf>
    <xf numFmtId="0" fontId="11" fillId="0" borderId="59" xfId="0" applyFont="1" applyBorder="1" applyAlignment="1" applyProtection="1">
      <alignment horizontal="left" vertical="center"/>
    </xf>
    <xf numFmtId="0" fontId="11" fillId="0" borderId="60" xfId="0" applyFont="1" applyBorder="1" applyAlignment="1" applyProtection="1">
      <alignment horizontal="left" vertical="center"/>
    </xf>
    <xf numFmtId="0" fontId="11" fillId="0" borderId="61" xfId="0" applyFont="1" applyBorder="1" applyAlignment="1" applyProtection="1">
      <alignment horizontal="left" vertical="center"/>
    </xf>
    <xf numFmtId="0" fontId="11" fillId="0" borderId="62" xfId="0" applyFont="1" applyBorder="1" applyAlignment="1" applyProtection="1">
      <alignment horizontal="left" vertical="center"/>
    </xf>
    <xf numFmtId="0" fontId="11" fillId="0" borderId="63" xfId="0" applyFont="1" applyBorder="1" applyAlignment="1" applyProtection="1">
      <alignment horizontal="left" vertical="center"/>
    </xf>
    <xf numFmtId="0" fontId="11" fillId="0" borderId="64" xfId="0" applyFont="1" applyBorder="1" applyAlignment="1" applyProtection="1">
      <alignment horizontal="left" vertical="center"/>
    </xf>
    <xf numFmtId="166" fontId="8" fillId="0" borderId="65" xfId="0" applyNumberFormat="1" applyFont="1" applyBorder="1" applyAlignment="1" applyProtection="1">
      <alignment horizontal="right" vertical="center"/>
    </xf>
    <xf numFmtId="166" fontId="8" fillId="0" borderId="66" xfId="0" applyNumberFormat="1" applyFont="1" applyBorder="1" applyAlignment="1" applyProtection="1">
      <alignment horizontal="right" vertical="center"/>
    </xf>
    <xf numFmtId="167" fontId="17" fillId="0" borderId="67" xfId="0" applyNumberFormat="1" applyFont="1" applyBorder="1" applyAlignment="1" applyProtection="1">
      <alignment horizontal="right" vertical="center"/>
    </xf>
    <xf numFmtId="168" fontId="17" fillId="0" borderId="68" xfId="0" applyNumberFormat="1" applyFont="1" applyBorder="1" applyAlignment="1" applyProtection="1">
      <alignment horizontal="right" vertical="center"/>
    </xf>
    <xf numFmtId="166" fontId="8" fillId="0" borderId="67" xfId="0" applyNumberFormat="1" applyFont="1" applyBorder="1" applyAlignment="1" applyProtection="1">
      <alignment horizontal="right" vertical="center"/>
    </xf>
    <xf numFmtId="166" fontId="8" fillId="0" borderId="68" xfId="0" applyNumberFormat="1" applyFont="1" applyBorder="1" applyAlignment="1" applyProtection="1">
      <alignment horizontal="right" vertical="center"/>
    </xf>
    <xf numFmtId="166" fontId="17" fillId="0" borderId="66" xfId="0" applyNumberFormat="1" applyFont="1" applyBorder="1" applyAlignment="1" applyProtection="1">
      <alignment horizontal="right" vertical="center"/>
    </xf>
    <xf numFmtId="167" fontId="17" fillId="0" borderId="46" xfId="0" applyNumberFormat="1" applyFont="1" applyBorder="1" applyAlignment="1" applyProtection="1">
      <alignment horizontal="right" vertical="center"/>
    </xf>
    <xf numFmtId="168" fontId="17" fillId="0" borderId="69" xfId="0" applyNumberFormat="1" applyFont="1" applyBorder="1" applyAlignment="1" applyProtection="1">
      <alignment horizontal="right" vertical="center"/>
    </xf>
    <xf numFmtId="0" fontId="16" fillId="0" borderId="58" xfId="0" applyFont="1" applyBorder="1" applyAlignment="1" applyProtection="1">
      <alignment horizontal="left" vertical="center" wrapText="1"/>
    </xf>
    <xf numFmtId="0" fontId="18" fillId="0" borderId="60" xfId="0" applyFont="1" applyBorder="1" applyAlignment="1" applyProtection="1">
      <alignment horizontal="left" vertical="center"/>
    </xf>
    <xf numFmtId="0" fontId="18" fillId="0" borderId="62" xfId="0" applyFont="1" applyBorder="1" applyAlignment="1" applyProtection="1">
      <alignment horizontal="left" vertical="center"/>
    </xf>
    <xf numFmtId="0" fontId="16" fillId="0" borderId="63" xfId="0" applyFont="1" applyBorder="1" applyAlignment="1" applyProtection="1">
      <alignment horizontal="left" vertical="center"/>
    </xf>
    <xf numFmtId="0" fontId="16" fillId="0" borderId="61" xfId="0" applyFont="1" applyBorder="1" applyAlignment="1" applyProtection="1">
      <alignment horizontal="left" vertical="center"/>
    </xf>
    <xf numFmtId="0" fontId="16" fillId="0" borderId="70" xfId="0" applyFont="1" applyBorder="1" applyAlignment="1" applyProtection="1">
      <alignment horizontal="left" vertical="center"/>
    </xf>
    <xf numFmtId="0" fontId="18" fillId="0" borderId="71" xfId="0" applyFont="1" applyBorder="1" applyAlignment="1" applyProtection="1">
      <alignment horizontal="left" vertical="center"/>
    </xf>
    <xf numFmtId="0" fontId="16" fillId="0" borderId="62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6" fillId="0" borderId="64" xfId="0" applyFont="1" applyBorder="1" applyAlignment="1" applyProtection="1">
      <alignment horizontal="left" vertical="center"/>
    </xf>
    <xf numFmtId="0" fontId="11" fillId="0" borderId="72" xfId="0" applyFont="1" applyBorder="1" applyAlignment="1" applyProtection="1">
      <alignment horizontal="center" vertical="center"/>
    </xf>
    <xf numFmtId="0" fontId="19" fillId="0" borderId="73" xfId="0" applyFont="1" applyBorder="1" applyAlignment="1" applyProtection="1">
      <alignment horizontal="left" vertical="center"/>
    </xf>
    <xf numFmtId="0" fontId="11" fillId="0" borderId="74" xfId="0" applyFont="1" applyBorder="1" applyAlignment="1" applyProtection="1">
      <alignment horizontal="left" vertical="center"/>
    </xf>
    <xf numFmtId="0" fontId="11" fillId="0" borderId="75" xfId="0" applyFont="1" applyBorder="1" applyAlignment="1" applyProtection="1">
      <alignment horizontal="left" vertical="center"/>
    </xf>
    <xf numFmtId="168" fontId="17" fillId="0" borderId="76" xfId="0" applyNumberFormat="1" applyFont="1" applyBorder="1" applyAlignment="1" applyProtection="1">
      <alignment horizontal="right" vertical="center"/>
    </xf>
    <xf numFmtId="0" fontId="11" fillId="0" borderId="77" xfId="0" applyFont="1" applyBorder="1" applyAlignment="1" applyProtection="1">
      <alignment horizontal="left" vertical="center"/>
    </xf>
    <xf numFmtId="0" fontId="11" fillId="0" borderId="78" xfId="0" applyFont="1" applyBorder="1" applyAlignment="1" applyProtection="1">
      <alignment horizontal="center" vertical="center"/>
    </xf>
    <xf numFmtId="0" fontId="11" fillId="0" borderId="76" xfId="0" applyFont="1" applyBorder="1" applyAlignment="1" applyProtection="1">
      <alignment horizontal="left" vertical="center"/>
    </xf>
    <xf numFmtId="0" fontId="11" fillId="0" borderId="79" xfId="0" applyFont="1" applyBorder="1" applyAlignment="1" applyProtection="1">
      <alignment horizontal="left" vertical="center"/>
    </xf>
    <xf numFmtId="168" fontId="8" fillId="0" borderId="76" xfId="0" applyNumberFormat="1" applyFont="1" applyBorder="1" applyAlignment="1" applyProtection="1">
      <alignment horizontal="right" vertical="center"/>
    </xf>
    <xf numFmtId="166" fontId="8" fillId="0" borderId="80" xfId="0" applyNumberFormat="1" applyFont="1" applyBorder="1" applyAlignment="1" applyProtection="1">
      <alignment horizontal="right" vertical="center"/>
    </xf>
    <xf numFmtId="0" fontId="13" fillId="0" borderId="76" xfId="0" applyFont="1" applyBorder="1" applyAlignment="1" applyProtection="1">
      <alignment horizontal="left" vertical="center"/>
    </xf>
    <xf numFmtId="0" fontId="11" fillId="0" borderId="80" xfId="0" applyFont="1" applyBorder="1" applyAlignment="1" applyProtection="1">
      <alignment horizontal="left" vertical="center"/>
    </xf>
    <xf numFmtId="169" fontId="13" fillId="0" borderId="75" xfId="0" applyNumberFormat="1" applyFont="1" applyBorder="1" applyAlignment="1" applyProtection="1">
      <alignment horizontal="right" vertical="center"/>
    </xf>
    <xf numFmtId="168" fontId="17" fillId="0" borderId="81" xfId="0" applyNumberFormat="1" applyFont="1" applyBorder="1" applyAlignment="1" applyProtection="1">
      <alignment horizontal="right" vertical="center"/>
    </xf>
    <xf numFmtId="0" fontId="11" fillId="0" borderId="82" xfId="0" applyFont="1" applyBorder="1" applyAlignment="1" applyProtection="1">
      <alignment horizontal="left" vertical="center"/>
    </xf>
    <xf numFmtId="0" fontId="11" fillId="0" borderId="83" xfId="0" applyFont="1" applyBorder="1" applyAlignment="1" applyProtection="1">
      <alignment horizontal="left" vertical="center"/>
    </xf>
    <xf numFmtId="0" fontId="11" fillId="0" borderId="84" xfId="0" applyFont="1" applyBorder="1" applyAlignment="1" applyProtection="1">
      <alignment horizontal="center" vertical="center"/>
    </xf>
    <xf numFmtId="167" fontId="8" fillId="0" borderId="76" xfId="0" applyNumberFormat="1" applyFont="1" applyBorder="1" applyAlignment="1" applyProtection="1">
      <alignment horizontal="right" vertical="center"/>
    </xf>
    <xf numFmtId="0" fontId="19" fillId="0" borderId="76" xfId="0" applyFont="1" applyBorder="1" applyAlignment="1" applyProtection="1">
      <alignment horizontal="left" vertical="center"/>
    </xf>
    <xf numFmtId="168" fontId="17" fillId="0" borderId="85" xfId="0" applyNumberFormat="1" applyFont="1" applyBorder="1" applyAlignment="1" applyProtection="1">
      <alignment horizontal="right" vertical="center"/>
    </xf>
    <xf numFmtId="0" fontId="11" fillId="0" borderId="86" xfId="0" applyFont="1" applyBorder="1" applyAlignment="1" applyProtection="1">
      <alignment horizontal="left" vertical="center"/>
    </xf>
    <xf numFmtId="167" fontId="8" fillId="0" borderId="85" xfId="0" applyNumberFormat="1" applyFont="1" applyBorder="1" applyAlignment="1" applyProtection="1">
      <alignment horizontal="right" vertical="center"/>
    </xf>
    <xf numFmtId="166" fontId="8" fillId="0" borderId="86" xfId="0" applyNumberFormat="1" applyFont="1" applyBorder="1" applyAlignment="1" applyProtection="1">
      <alignment horizontal="right" vertical="center"/>
    </xf>
    <xf numFmtId="168" fontId="17" fillId="0" borderId="87" xfId="0" applyNumberFormat="1" applyFont="1" applyBorder="1" applyAlignment="1" applyProtection="1">
      <alignment horizontal="right" vertical="center"/>
    </xf>
    <xf numFmtId="0" fontId="11" fillId="0" borderId="88" xfId="0" applyFont="1" applyBorder="1" applyAlignment="1" applyProtection="1">
      <alignment horizontal="center" vertical="center"/>
    </xf>
    <xf numFmtId="0" fontId="11" fillId="0" borderId="68" xfId="0" applyFont="1" applyBorder="1" applyAlignment="1" applyProtection="1">
      <alignment horizontal="left" vertical="center"/>
    </xf>
    <xf numFmtId="0" fontId="11" fillId="0" borderId="66" xfId="0" applyFont="1" applyBorder="1" applyAlignment="1" applyProtection="1">
      <alignment horizontal="left" vertical="center"/>
    </xf>
    <xf numFmtId="0" fontId="11" fillId="0" borderId="67" xfId="0" applyFont="1" applyBorder="1" applyAlignment="1" applyProtection="1">
      <alignment horizontal="left" vertical="center"/>
    </xf>
    <xf numFmtId="168" fontId="17" fillId="0" borderId="89" xfId="0" applyNumberFormat="1" applyFont="1" applyBorder="1" applyAlignment="1" applyProtection="1">
      <alignment horizontal="right" vertical="center"/>
    </xf>
    <xf numFmtId="0" fontId="11" fillId="0" borderId="90" xfId="0" applyFont="1" applyBorder="1" applyAlignment="1" applyProtection="1">
      <alignment horizontal="left" vertical="center"/>
    </xf>
    <xf numFmtId="0" fontId="11" fillId="0" borderId="91" xfId="0" applyFont="1" applyBorder="1" applyAlignment="1" applyProtection="1">
      <alignment horizontal="center" vertical="center"/>
    </xf>
    <xf numFmtId="168" fontId="17" fillId="0" borderId="58" xfId="0" applyNumberFormat="1" applyFont="1" applyBorder="1" applyAlignment="1" applyProtection="1">
      <alignment horizontal="right" vertical="center"/>
    </xf>
    <xf numFmtId="166" fontId="17" fillId="0" borderId="46" xfId="0" applyNumberFormat="1" applyFont="1" applyBorder="1" applyAlignment="1" applyProtection="1">
      <alignment horizontal="right" vertical="center"/>
    </xf>
    <xf numFmtId="168" fontId="17" fillId="0" borderId="92" xfId="0" applyNumberFormat="1" applyFont="1" applyBorder="1" applyAlignment="1" applyProtection="1">
      <alignment horizontal="right" vertical="center"/>
    </xf>
    <xf numFmtId="0" fontId="11" fillId="0" borderId="93" xfId="0" applyFont="1" applyBorder="1" applyAlignment="1" applyProtection="1">
      <alignment horizontal="left" vertical="top"/>
    </xf>
    <xf numFmtId="0" fontId="19" fillId="0" borderId="83" xfId="0" applyFont="1" applyBorder="1" applyAlignment="1" applyProtection="1">
      <alignment horizontal="left" vertical="center"/>
    </xf>
    <xf numFmtId="0" fontId="16" fillId="0" borderId="94" xfId="0" applyFont="1" applyBorder="1" applyAlignment="1" applyProtection="1">
      <alignment horizontal="left" vertical="center"/>
    </xf>
    <xf numFmtId="0" fontId="11" fillId="0" borderId="94" xfId="0" applyFont="1" applyBorder="1" applyAlignment="1" applyProtection="1">
      <alignment horizontal="left" vertical="top"/>
    </xf>
    <xf numFmtId="0" fontId="20" fillId="0" borderId="62" xfId="0" applyFont="1" applyBorder="1" applyAlignment="1" applyProtection="1">
      <alignment horizontal="left" vertical="center"/>
    </xf>
    <xf numFmtId="0" fontId="13" fillId="0" borderId="61" xfId="0" applyFont="1" applyBorder="1" applyAlignment="1" applyProtection="1">
      <alignment horizontal="left" vertical="center"/>
    </xf>
    <xf numFmtId="168" fontId="20" fillId="0" borderId="87" xfId="0" applyNumberFormat="1" applyFont="1" applyBorder="1" applyAlignment="1" applyProtection="1">
      <alignment horizontal="right" vertical="center"/>
    </xf>
    <xf numFmtId="0" fontId="11" fillId="0" borderId="95" xfId="0" applyFont="1" applyBorder="1" applyAlignment="1" applyProtection="1">
      <alignment horizontal="left" vertical="top"/>
    </xf>
    <xf numFmtId="0" fontId="12" fillId="0" borderId="89" xfId="0" applyFont="1" applyBorder="1" applyAlignment="1" applyProtection="1">
      <alignment horizontal="left" vertical="center"/>
    </xf>
    <xf numFmtId="0" fontId="13" fillId="0" borderId="46" xfId="0" applyFont="1" applyBorder="1" applyAlignment="1" applyProtection="1">
      <alignment horizontal="left" vertical="center"/>
    </xf>
    <xf numFmtId="0" fontId="12" fillId="0" borderId="46" xfId="0" applyFont="1" applyBorder="1" applyAlignment="1" applyProtection="1">
      <alignment horizontal="right" vertical="center"/>
    </xf>
    <xf numFmtId="0" fontId="12" fillId="0" borderId="47" xfId="0" applyFont="1" applyBorder="1" applyAlignment="1" applyProtection="1">
      <alignment horizontal="right" vertical="center"/>
    </xf>
    <xf numFmtId="0" fontId="9" fillId="0" borderId="43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95" xfId="0" applyFont="1" applyBorder="1" applyAlignment="1">
      <alignment horizontal="left" vertical="top"/>
    </xf>
    <xf numFmtId="0" fontId="13" fillId="0" borderId="73" xfId="0" applyFont="1" applyBorder="1" applyAlignment="1">
      <alignment horizontal="left" vertical="center"/>
    </xf>
    <xf numFmtId="2" fontId="13" fillId="0" borderId="96" xfId="0" applyNumberFormat="1" applyFont="1" applyBorder="1" applyAlignment="1">
      <alignment horizontal="center" vertical="center"/>
    </xf>
    <xf numFmtId="170" fontId="13" fillId="0" borderId="96" xfId="0" applyNumberFormat="1" applyFont="1" applyBorder="1" applyAlignment="1">
      <alignment horizontal="right" vertical="center"/>
    </xf>
    <xf numFmtId="168" fontId="13" fillId="0" borderId="97" xfId="0" applyNumberFormat="1" applyFont="1" applyBorder="1" applyAlignment="1">
      <alignment horizontal="right" vertical="center"/>
    </xf>
    <xf numFmtId="0" fontId="13" fillId="0" borderId="82" xfId="0" applyFont="1" applyBorder="1" applyAlignment="1">
      <alignment horizontal="left" vertical="center"/>
    </xf>
    <xf numFmtId="2" fontId="13" fillId="0" borderId="94" xfId="0" applyNumberFormat="1" applyFont="1" applyBorder="1" applyAlignment="1">
      <alignment horizontal="center" vertical="center"/>
    </xf>
    <xf numFmtId="170" fontId="13" fillId="0" borderId="94" xfId="0" applyNumberFormat="1" applyFont="1" applyBorder="1" applyAlignment="1">
      <alignment horizontal="right" vertical="center"/>
    </xf>
    <xf numFmtId="168" fontId="13" fillId="0" borderId="98" xfId="0" applyNumberFormat="1" applyFont="1" applyBorder="1" applyAlignment="1">
      <alignment horizontal="right" vertical="center"/>
    </xf>
    <xf numFmtId="0" fontId="9" fillId="0" borderId="99" xfId="0" applyFont="1" applyBorder="1" applyAlignment="1">
      <alignment horizontal="left" vertical="top"/>
    </xf>
    <xf numFmtId="0" fontId="20" fillId="0" borderId="66" xfId="0" applyFont="1" applyBorder="1" applyAlignment="1">
      <alignment horizontal="left" vertical="center"/>
    </xf>
    <xf numFmtId="2" fontId="13" fillId="0" borderId="66" xfId="0" applyNumberFormat="1" applyFont="1" applyBorder="1" applyAlignment="1">
      <alignment horizontal="right" vertical="center"/>
    </xf>
    <xf numFmtId="170" fontId="13" fillId="0" borderId="66" xfId="0" applyNumberFormat="1" applyFont="1" applyBorder="1" applyAlignment="1">
      <alignment horizontal="right" vertical="center"/>
    </xf>
    <xf numFmtId="2" fontId="13" fillId="0" borderId="66" xfId="0" applyNumberFormat="1" applyFont="1" applyBorder="1" applyAlignment="1">
      <alignment horizontal="left" vertical="center"/>
    </xf>
    <xf numFmtId="168" fontId="20" fillId="0" borderId="69" xfId="0" applyNumberFormat="1" applyFont="1" applyBorder="1" applyAlignment="1">
      <alignment horizontal="right" vertical="center"/>
    </xf>
    <xf numFmtId="0" fontId="18" fillId="0" borderId="71" xfId="0" applyFont="1" applyBorder="1" applyAlignment="1">
      <alignment horizontal="left" vertical="center"/>
    </xf>
    <xf numFmtId="0" fontId="11" fillId="0" borderId="61" xfId="0" applyFont="1" applyBorder="1" applyAlignment="1">
      <alignment horizontal="left" vertical="top"/>
    </xf>
    <xf numFmtId="0" fontId="16" fillId="0" borderId="63" xfId="0" applyFont="1" applyBorder="1" applyAlignment="1">
      <alignment horizontal="left" vertical="center"/>
    </xf>
    <xf numFmtId="170" fontId="11" fillId="0" borderId="61" xfId="0" applyNumberFormat="1" applyFont="1" applyBorder="1" applyAlignment="1">
      <alignment horizontal="right" vertical="center"/>
    </xf>
    <xf numFmtId="0" fontId="11" fillId="0" borderId="64" xfId="0" applyFont="1" applyBorder="1" applyAlignment="1">
      <alignment horizontal="left" vertical="top"/>
    </xf>
    <xf numFmtId="0" fontId="11" fillId="0" borderId="95" xfId="0" applyFont="1" applyBorder="1" applyAlignment="1">
      <alignment horizontal="left" vertical="top"/>
    </xf>
    <xf numFmtId="0" fontId="11" fillId="0" borderId="82" xfId="0" applyFont="1" applyBorder="1" applyAlignment="1">
      <alignment horizontal="left"/>
    </xf>
    <xf numFmtId="0" fontId="11" fillId="0" borderId="94" xfId="0" applyFont="1" applyBorder="1" applyAlignment="1">
      <alignment horizontal="left" vertical="top"/>
    </xf>
    <xf numFmtId="168" fontId="7" fillId="0" borderId="100" xfId="0" applyNumberFormat="1" applyFont="1" applyBorder="1" applyAlignment="1">
      <alignment horizontal="right" vertical="center"/>
    </xf>
    <xf numFmtId="0" fontId="9" fillId="0" borderId="51" xfId="0" applyFont="1" applyBorder="1" applyAlignment="1">
      <alignment horizontal="left" vertical="top"/>
    </xf>
    <xf numFmtId="0" fontId="9" fillId="0" borderId="52" xfId="0" applyFont="1" applyBorder="1" applyAlignment="1">
      <alignment horizontal="left" vertical="top"/>
    </xf>
    <xf numFmtId="0" fontId="11" fillId="0" borderId="101" xfId="0" applyFont="1" applyBorder="1" applyAlignment="1">
      <alignment horizontal="left" vertical="top"/>
    </xf>
    <xf numFmtId="0" fontId="11" fillId="0" borderId="102" xfId="0" applyFont="1" applyBorder="1" applyAlignment="1">
      <alignment horizontal="left"/>
    </xf>
    <xf numFmtId="0" fontId="11" fillId="0" borderId="52" xfId="0" applyFont="1" applyBorder="1" applyAlignment="1">
      <alignment horizontal="left" vertical="top"/>
    </xf>
    <xf numFmtId="168" fontId="7" fillId="0" borderId="103" xfId="0" applyNumberFormat="1" applyFont="1" applyBorder="1" applyAlignment="1">
      <alignment horizontal="right" vertical="center"/>
    </xf>
    <xf numFmtId="0" fontId="12" fillId="0" borderId="40" xfId="0" applyFont="1" applyBorder="1" applyAlignment="1" applyProtection="1">
      <alignment horizontal="left" vertical="center" wrapText="1"/>
    </xf>
    <xf numFmtId="0" fontId="12" fillId="0" borderId="41" xfId="0" applyFont="1" applyBorder="1" applyAlignment="1" applyProtection="1">
      <alignment horizontal="left" vertical="center" wrapText="1"/>
    </xf>
    <xf numFmtId="0" fontId="12" fillId="0" borderId="42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/>
    </xf>
    <xf numFmtId="0" fontId="12" fillId="0" borderId="43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44" xfId="0" applyFont="1" applyBorder="1" applyAlignment="1" applyProtection="1">
      <alignment horizontal="left" vertical="center" wrapText="1"/>
    </xf>
    <xf numFmtId="0" fontId="11" fillId="0" borderId="51" xfId="0" applyFont="1" applyBorder="1" applyAlignment="1" applyProtection="1">
      <alignment horizontal="left" vertical="center" wrapText="1"/>
    </xf>
    <xf numFmtId="0" fontId="11" fillId="0" borderId="52" xfId="0" applyFont="1" applyBorder="1" applyAlignment="1" applyProtection="1">
      <alignment horizontal="center" vertical="center"/>
    </xf>
    <xf numFmtId="0" fontId="11" fillId="0" borderId="53" xfId="0" applyFont="1" applyBorder="1" applyAlignment="1" applyProtection="1">
      <alignment horizontal="center" vertical="center"/>
    </xf>
    <xf numFmtId="0" fontId="13" fillId="0" borderId="54" xfId="0" applyFont="1" applyBorder="1" applyAlignment="1" applyProtection="1">
      <alignment horizontal="left" vertical="center"/>
    </xf>
    <xf numFmtId="0" fontId="13" fillId="0" borderId="55" xfId="0" applyFont="1" applyBorder="1" applyAlignment="1" applyProtection="1">
      <alignment horizontal="left" vertical="center"/>
    </xf>
    <xf numFmtId="0" fontId="12" fillId="0" borderId="51" xfId="0" applyFont="1" applyBorder="1" applyAlignment="1" applyProtection="1">
      <alignment horizontal="left" vertical="center" wrapText="1"/>
    </xf>
    <xf numFmtId="0" fontId="12" fillId="0" borderId="52" xfId="0" applyFont="1" applyBorder="1" applyAlignment="1" applyProtection="1">
      <alignment horizontal="left" vertical="center" wrapText="1"/>
    </xf>
    <xf numFmtId="0" fontId="12" fillId="0" borderId="53" xfId="0" applyFont="1" applyBorder="1" applyAlignment="1" applyProtection="1">
      <alignment horizontal="left" vertical="center" wrapText="1"/>
    </xf>
    <xf numFmtId="0" fontId="13" fillId="0" borderId="40" xfId="0" applyFont="1" applyBorder="1" applyAlignment="1" applyProtection="1">
      <alignment horizontal="left" vertical="center" wrapText="1"/>
    </xf>
    <xf numFmtId="0" fontId="13" fillId="0" borderId="41" xfId="0" applyFont="1" applyBorder="1" applyAlignment="1" applyProtection="1">
      <alignment horizontal="left" vertical="center" wrapText="1"/>
    </xf>
    <xf numFmtId="0" fontId="13" fillId="0" borderId="42" xfId="0" applyFont="1" applyBorder="1" applyAlignment="1" applyProtection="1">
      <alignment horizontal="left" vertical="center" wrapText="1"/>
    </xf>
    <xf numFmtId="168" fontId="13" fillId="0" borderId="94" xfId="0" applyNumberFormat="1" applyFont="1" applyBorder="1" applyAlignment="1">
      <alignment horizontal="right" vertical="center"/>
    </xf>
    <xf numFmtId="0" fontId="13" fillId="0" borderId="56" xfId="0" applyFont="1" applyBorder="1" applyAlignment="1" applyProtection="1">
      <alignment horizontal="left" vertical="center" wrapText="1"/>
    </xf>
    <xf numFmtId="0" fontId="13" fillId="0" borderId="56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14" fontId="13" fillId="0" borderId="54" xfId="0" applyNumberFormat="1" applyFont="1" applyBorder="1" applyAlignment="1" applyProtection="1">
      <alignment horizontal="left" vertical="center"/>
    </xf>
    <xf numFmtId="168" fontId="13" fillId="0" borderId="96" xfId="0" applyNumberFormat="1" applyFont="1" applyBorder="1" applyAlignment="1">
      <alignment horizontal="right" vertical="center"/>
    </xf>
    <xf numFmtId="0" fontId="4" fillId="3" borderId="12" xfId="0" applyFont="1" applyFill="1" applyBorder="1" applyAlignment="1">
      <alignment horizontal="left" vertical="top"/>
    </xf>
    <xf numFmtId="0" fontId="3" fillId="4" borderId="37" xfId="0" applyFont="1" applyFill="1" applyBorder="1" applyAlignment="1">
      <alignment horizontal="center" vertical="top"/>
    </xf>
    <xf numFmtId="0" fontId="3" fillId="4" borderId="38" xfId="0" applyFont="1" applyFill="1" applyBorder="1" applyAlignment="1">
      <alignment horizontal="center" vertical="top"/>
    </xf>
    <xf numFmtId="0" fontId="3" fillId="4" borderId="39" xfId="0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8"/>
  <sheetViews>
    <sheetView tabSelected="1" zoomScale="85" zoomScaleNormal="85" zoomScaleSheetLayoutView="85" zoomScalePageLayoutView="85" workbookViewId="0">
      <selection activeCell="E26" sqref="E26"/>
    </sheetView>
  </sheetViews>
  <sheetFormatPr defaultColWidth="13.109375" defaultRowHeight="9.6" customHeight="1"/>
  <cols>
    <col min="1" max="1" width="3.77734375" style="107" customWidth="1"/>
    <col min="2" max="2" width="3.109375" style="107" customWidth="1"/>
    <col min="3" max="3" width="4.77734375" style="107" customWidth="1"/>
    <col min="4" max="4" width="13.77734375" style="107" customWidth="1"/>
    <col min="5" max="5" width="19.77734375" style="107" customWidth="1"/>
    <col min="6" max="6" width="0.6640625" style="107" customWidth="1"/>
    <col min="7" max="7" width="4" style="107" customWidth="1"/>
    <col min="8" max="8" width="3.77734375" style="107" customWidth="1"/>
    <col min="9" max="9" width="15.44140625" style="107" customWidth="1"/>
    <col min="10" max="10" width="20.109375" style="107" customWidth="1"/>
    <col min="11" max="11" width="0.77734375" style="107" customWidth="1"/>
    <col min="12" max="13" width="3.77734375" style="107" customWidth="1"/>
    <col min="14" max="14" width="7.109375" style="107" customWidth="1"/>
    <col min="15" max="15" width="8.109375" style="107" customWidth="1"/>
    <col min="16" max="16" width="15" style="107" customWidth="1"/>
    <col min="17" max="17" width="9.33203125" style="107" customWidth="1"/>
    <col min="18" max="18" width="22.44140625" style="107" customWidth="1"/>
    <col min="19" max="16384" width="13.109375" style="107"/>
  </cols>
  <sheetData>
    <row r="1" spans="1:18" ht="14.4" customHeight="1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6"/>
    </row>
    <row r="2" spans="1:18" ht="21" customHeight="1">
      <c r="A2" s="108"/>
      <c r="B2" s="109"/>
      <c r="C2" s="109"/>
      <c r="D2" s="109"/>
      <c r="E2" s="109"/>
      <c r="F2" s="109"/>
      <c r="G2" s="110" t="s">
        <v>98</v>
      </c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11"/>
    </row>
    <row r="3" spans="1:18" ht="14.25" customHeight="1">
      <c r="A3" s="112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4"/>
    </row>
    <row r="4" spans="1:18" ht="9" customHeight="1" thickBot="1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7"/>
    </row>
    <row r="5" spans="1:18" ht="61.5" customHeight="1">
      <c r="A5" s="118"/>
      <c r="B5" s="119" t="s">
        <v>99</v>
      </c>
      <c r="C5" s="119"/>
      <c r="D5" s="119"/>
      <c r="E5" s="246" t="s">
        <v>222</v>
      </c>
      <c r="F5" s="247"/>
      <c r="G5" s="247"/>
      <c r="H5" s="247"/>
      <c r="I5" s="247"/>
      <c r="J5" s="247"/>
      <c r="K5" s="247"/>
      <c r="L5" s="248"/>
      <c r="M5" s="119"/>
      <c r="N5" s="119"/>
      <c r="O5" s="249" t="s">
        <v>100</v>
      </c>
      <c r="P5" s="249"/>
      <c r="Q5" s="120" t="s">
        <v>101</v>
      </c>
      <c r="R5" s="121"/>
    </row>
    <row r="6" spans="1:18" ht="24.6" customHeight="1">
      <c r="A6" s="118"/>
      <c r="B6" s="119" t="s">
        <v>102</v>
      </c>
      <c r="C6" s="119"/>
      <c r="D6" s="119"/>
      <c r="E6" s="250"/>
      <c r="F6" s="251"/>
      <c r="G6" s="251"/>
      <c r="H6" s="251"/>
      <c r="I6" s="251"/>
      <c r="J6" s="251"/>
      <c r="K6" s="251"/>
      <c r="L6" s="252"/>
      <c r="M6" s="119"/>
      <c r="N6" s="119"/>
      <c r="O6" s="249" t="s">
        <v>103</v>
      </c>
      <c r="P6" s="249"/>
      <c r="Q6" s="122"/>
      <c r="R6" s="123"/>
    </row>
    <row r="7" spans="1:18" ht="24.6" customHeight="1" thickBot="1">
      <c r="A7" s="118"/>
      <c r="B7" s="119"/>
      <c r="C7" s="119"/>
      <c r="D7" s="119"/>
      <c r="E7" s="258" t="s">
        <v>104</v>
      </c>
      <c r="F7" s="259"/>
      <c r="G7" s="259"/>
      <c r="H7" s="259"/>
      <c r="I7" s="259"/>
      <c r="J7" s="259"/>
      <c r="K7" s="259"/>
      <c r="L7" s="260"/>
      <c r="M7" s="119"/>
      <c r="N7" s="119"/>
      <c r="O7" s="249" t="s">
        <v>105</v>
      </c>
      <c r="P7" s="249"/>
      <c r="Q7" s="124" t="s">
        <v>106</v>
      </c>
      <c r="R7" s="125"/>
    </row>
    <row r="8" spans="1:18" ht="24.6" customHeight="1" thickBot="1">
      <c r="A8" s="118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249" t="s">
        <v>107</v>
      </c>
      <c r="P8" s="249"/>
      <c r="Q8" s="119" t="s">
        <v>108</v>
      </c>
      <c r="R8" s="123"/>
    </row>
    <row r="9" spans="1:18" ht="24.6" customHeight="1" thickBot="1">
      <c r="A9" s="118"/>
      <c r="B9" s="119" t="s">
        <v>109</v>
      </c>
      <c r="C9" s="119"/>
      <c r="D9" s="119"/>
      <c r="E9" s="261" t="s">
        <v>223</v>
      </c>
      <c r="F9" s="262"/>
      <c r="G9" s="262"/>
      <c r="H9" s="262"/>
      <c r="I9" s="262"/>
      <c r="J9" s="262"/>
      <c r="K9" s="262"/>
      <c r="L9" s="263"/>
      <c r="M9" s="119"/>
      <c r="N9" s="119"/>
      <c r="O9" s="256"/>
      <c r="P9" s="257"/>
      <c r="Q9" s="126"/>
      <c r="R9" s="127"/>
    </row>
    <row r="10" spans="1:18" ht="24.6" customHeight="1" thickBot="1">
      <c r="A10" s="118"/>
      <c r="B10" s="119" t="s">
        <v>110</v>
      </c>
      <c r="C10" s="119"/>
      <c r="D10" s="119"/>
      <c r="E10" s="253" t="s">
        <v>179</v>
      </c>
      <c r="F10" s="254"/>
      <c r="G10" s="254"/>
      <c r="H10" s="254"/>
      <c r="I10" s="254"/>
      <c r="J10" s="254"/>
      <c r="K10" s="254"/>
      <c r="L10" s="255"/>
      <c r="M10" s="119"/>
      <c r="N10" s="119"/>
      <c r="O10" s="265" t="s">
        <v>180</v>
      </c>
      <c r="P10" s="266"/>
      <c r="Q10" s="126"/>
      <c r="R10" s="127"/>
    </row>
    <row r="11" spans="1:18" ht="24.6" customHeight="1" thickBot="1">
      <c r="A11" s="118"/>
      <c r="B11" s="119" t="s">
        <v>111</v>
      </c>
      <c r="C11" s="119"/>
      <c r="D11" s="119"/>
      <c r="E11" s="253" t="s">
        <v>101</v>
      </c>
      <c r="F11" s="254"/>
      <c r="G11" s="254"/>
      <c r="H11" s="254"/>
      <c r="I11" s="254"/>
      <c r="J11" s="254"/>
      <c r="K11" s="254"/>
      <c r="L11" s="255"/>
      <c r="M11" s="119"/>
      <c r="N11" s="119"/>
      <c r="O11" s="256"/>
      <c r="P11" s="257"/>
      <c r="Q11" s="126"/>
      <c r="R11" s="127"/>
    </row>
    <row r="12" spans="1:18" ht="24.6" customHeight="1" thickBot="1">
      <c r="A12" s="118"/>
      <c r="B12" s="119" t="s">
        <v>112</v>
      </c>
      <c r="C12" s="119"/>
      <c r="D12" s="119"/>
      <c r="E12" s="253" t="s">
        <v>179</v>
      </c>
      <c r="F12" s="254"/>
      <c r="G12" s="254"/>
      <c r="H12" s="254"/>
      <c r="I12" s="254"/>
      <c r="J12" s="254"/>
      <c r="K12" s="254"/>
      <c r="L12" s="255"/>
      <c r="M12" s="119"/>
      <c r="N12" s="119"/>
      <c r="O12" s="265" t="s">
        <v>180</v>
      </c>
      <c r="P12" s="266"/>
      <c r="Q12" s="265"/>
      <c r="R12" s="266"/>
    </row>
    <row r="13" spans="1:18" ht="12.6" customHeight="1">
      <c r="A13" s="128"/>
      <c r="B13" s="129"/>
      <c r="C13" s="129"/>
      <c r="D13" s="129"/>
      <c r="E13" s="130"/>
      <c r="F13" s="129"/>
      <c r="G13" s="129"/>
      <c r="H13" s="129"/>
      <c r="I13" s="129"/>
      <c r="J13" s="129"/>
      <c r="K13" s="129"/>
      <c r="L13" s="129"/>
      <c r="M13" s="129"/>
      <c r="N13" s="129"/>
      <c r="O13" s="130"/>
      <c r="P13" s="130"/>
      <c r="Q13" s="130"/>
      <c r="R13" s="131"/>
    </row>
    <row r="14" spans="1:18" ht="18.600000000000001" customHeight="1" thickBot="1">
      <c r="A14" s="118"/>
      <c r="B14" s="119"/>
      <c r="C14" s="119"/>
      <c r="D14" s="119"/>
      <c r="E14" s="132" t="s">
        <v>113</v>
      </c>
      <c r="F14" s="119"/>
      <c r="G14" s="119"/>
      <c r="H14" s="119"/>
      <c r="I14" s="119"/>
      <c r="J14" s="119"/>
      <c r="K14" s="119"/>
      <c r="L14" s="119"/>
      <c r="M14" s="119"/>
      <c r="N14" s="119"/>
      <c r="O14" s="267" t="s">
        <v>114</v>
      </c>
      <c r="P14" s="267"/>
      <c r="Q14" s="132"/>
      <c r="R14" s="133"/>
    </row>
    <row r="15" spans="1:18" ht="18.600000000000001" customHeight="1" thickBot="1">
      <c r="A15" s="118"/>
      <c r="B15" s="119"/>
      <c r="C15" s="119"/>
      <c r="D15" s="119"/>
      <c r="E15" s="134" t="s">
        <v>220</v>
      </c>
      <c r="F15" s="119"/>
      <c r="G15" s="132"/>
      <c r="H15" s="119"/>
      <c r="I15" s="132"/>
      <c r="J15" s="119"/>
      <c r="K15" s="119"/>
      <c r="L15" s="119"/>
      <c r="M15" s="119"/>
      <c r="N15" s="119"/>
      <c r="O15" s="268">
        <v>42916</v>
      </c>
      <c r="P15" s="257"/>
      <c r="Q15" s="132"/>
      <c r="R15" s="135"/>
    </row>
    <row r="16" spans="1:18" ht="9" customHeight="1">
      <c r="A16" s="136"/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19"/>
      <c r="P16" s="137"/>
      <c r="Q16" s="137"/>
      <c r="R16" s="138"/>
    </row>
    <row r="17" spans="1:18" ht="20.399999999999999" customHeight="1">
      <c r="A17" s="139"/>
      <c r="B17" s="140"/>
      <c r="C17" s="140"/>
      <c r="D17" s="140"/>
      <c r="E17" s="141" t="s">
        <v>115</v>
      </c>
      <c r="F17" s="140"/>
      <c r="G17" s="140"/>
      <c r="H17" s="140"/>
      <c r="I17" s="140"/>
      <c r="J17" s="140"/>
      <c r="K17" s="140"/>
      <c r="L17" s="140"/>
      <c r="M17" s="140"/>
      <c r="N17" s="140"/>
      <c r="O17" s="116"/>
      <c r="P17" s="140"/>
      <c r="Q17" s="140"/>
      <c r="R17" s="142"/>
    </row>
    <row r="18" spans="1:18" ht="21.6" customHeight="1">
      <c r="A18" s="143" t="s">
        <v>116</v>
      </c>
      <c r="B18" s="144"/>
      <c r="C18" s="144"/>
      <c r="D18" s="145"/>
      <c r="E18" s="146" t="s">
        <v>117</v>
      </c>
      <c r="F18" s="145"/>
      <c r="G18" s="146" t="s">
        <v>118</v>
      </c>
      <c r="H18" s="144"/>
      <c r="I18" s="145"/>
      <c r="J18" s="146" t="s">
        <v>119</v>
      </c>
      <c r="K18" s="144"/>
      <c r="L18" s="146" t="s">
        <v>120</v>
      </c>
      <c r="M18" s="144"/>
      <c r="N18" s="144"/>
      <c r="O18" s="144"/>
      <c r="P18" s="145"/>
      <c r="Q18" s="146" t="s">
        <v>121</v>
      </c>
      <c r="R18" s="147"/>
    </row>
    <row r="19" spans="1:18" ht="19.2" customHeight="1">
      <c r="A19" s="148"/>
      <c r="B19" s="149"/>
      <c r="C19" s="149"/>
      <c r="D19" s="150">
        <v>0</v>
      </c>
      <c r="E19" s="151">
        <v>0</v>
      </c>
      <c r="F19" s="152"/>
      <c r="G19" s="153"/>
      <c r="H19" s="149"/>
      <c r="I19" s="150">
        <v>0</v>
      </c>
      <c r="J19" s="151">
        <v>0</v>
      </c>
      <c r="K19" s="154"/>
      <c r="L19" s="153"/>
      <c r="M19" s="149"/>
      <c r="N19" s="149"/>
      <c r="O19" s="155"/>
      <c r="P19" s="150">
        <v>0</v>
      </c>
      <c r="Q19" s="153"/>
      <c r="R19" s="156">
        <v>0</v>
      </c>
    </row>
    <row r="20" spans="1:18" ht="20.399999999999999" customHeight="1">
      <c r="A20" s="139"/>
      <c r="B20" s="140"/>
      <c r="C20" s="140"/>
      <c r="D20" s="140"/>
      <c r="E20" s="141" t="s">
        <v>122</v>
      </c>
      <c r="F20" s="140"/>
      <c r="G20" s="140"/>
      <c r="H20" s="140"/>
      <c r="I20" s="140"/>
      <c r="J20" s="157" t="s">
        <v>123</v>
      </c>
      <c r="K20" s="140"/>
      <c r="L20" s="140"/>
      <c r="M20" s="140"/>
      <c r="N20" s="140"/>
      <c r="O20" s="137"/>
      <c r="P20" s="140"/>
      <c r="Q20" s="140"/>
      <c r="R20" s="142"/>
    </row>
    <row r="21" spans="1:18" ht="19.2" customHeight="1">
      <c r="A21" s="158" t="s">
        <v>124</v>
      </c>
      <c r="B21" s="159"/>
      <c r="C21" s="160" t="s">
        <v>125</v>
      </c>
      <c r="D21" s="161"/>
      <c r="E21" s="161"/>
      <c r="F21" s="162"/>
      <c r="G21" s="163" t="s">
        <v>126</v>
      </c>
      <c r="H21" s="164"/>
      <c r="I21" s="160" t="s">
        <v>127</v>
      </c>
      <c r="J21" s="161"/>
      <c r="K21" s="161"/>
      <c r="L21" s="163" t="s">
        <v>128</v>
      </c>
      <c r="M21" s="164"/>
      <c r="N21" s="160" t="s">
        <v>129</v>
      </c>
      <c r="O21" s="165"/>
      <c r="P21" s="161"/>
      <c r="Q21" s="161"/>
      <c r="R21" s="166"/>
    </row>
    <row r="22" spans="1:18" ht="19.2" customHeight="1">
      <c r="A22" s="167" t="s">
        <v>7</v>
      </c>
      <c r="B22" s="168" t="s">
        <v>130</v>
      </c>
      <c r="C22" s="169"/>
      <c r="D22" s="170" t="s">
        <v>131</v>
      </c>
      <c r="E22" s="171">
        <v>0</v>
      </c>
      <c r="F22" s="172"/>
      <c r="G22" s="173" t="s">
        <v>86</v>
      </c>
      <c r="H22" s="174" t="s">
        <v>132</v>
      </c>
      <c r="I22" s="175"/>
      <c r="J22" s="176">
        <v>0</v>
      </c>
      <c r="K22" s="177"/>
      <c r="L22" s="173" t="s">
        <v>133</v>
      </c>
      <c r="M22" s="178" t="s">
        <v>134</v>
      </c>
      <c r="N22" s="179"/>
      <c r="O22" s="179"/>
      <c r="P22" s="179"/>
      <c r="Q22" s="180"/>
      <c r="R22" s="181">
        <v>0</v>
      </c>
    </row>
    <row r="23" spans="1:18" ht="19.2" customHeight="1">
      <c r="A23" s="167" t="s">
        <v>8</v>
      </c>
      <c r="B23" s="182"/>
      <c r="C23" s="183"/>
      <c r="D23" s="170" t="s">
        <v>135</v>
      </c>
      <c r="E23" s="171">
        <v>0</v>
      </c>
      <c r="F23" s="172"/>
      <c r="G23" s="173" t="s">
        <v>136</v>
      </c>
      <c r="H23" s="119" t="s">
        <v>137</v>
      </c>
      <c r="I23" s="175"/>
      <c r="J23" s="176">
        <v>0</v>
      </c>
      <c r="K23" s="177"/>
      <c r="L23" s="173" t="s">
        <v>138</v>
      </c>
      <c r="M23" s="178" t="s">
        <v>139</v>
      </c>
      <c r="N23" s="179"/>
      <c r="O23" s="119"/>
      <c r="P23" s="179"/>
      <c r="Q23" s="180"/>
      <c r="R23" s="181">
        <v>0</v>
      </c>
    </row>
    <row r="24" spans="1:18" ht="19.2" customHeight="1">
      <c r="A24" s="167" t="s">
        <v>9</v>
      </c>
      <c r="B24" s="168" t="s">
        <v>140</v>
      </c>
      <c r="C24" s="169"/>
      <c r="D24" s="170" t="s">
        <v>131</v>
      </c>
      <c r="E24" s="171">
        <v>0</v>
      </c>
      <c r="F24" s="172"/>
      <c r="G24" s="173" t="s">
        <v>141</v>
      </c>
      <c r="H24" s="174" t="s">
        <v>142</v>
      </c>
      <c r="I24" s="175"/>
      <c r="J24" s="176">
        <v>0</v>
      </c>
      <c r="K24" s="177"/>
      <c r="L24" s="173" t="s">
        <v>143</v>
      </c>
      <c r="M24" s="178" t="s">
        <v>144</v>
      </c>
      <c r="N24" s="179"/>
      <c r="O24" s="179"/>
      <c r="P24" s="179"/>
      <c r="Q24" s="180"/>
      <c r="R24" s="181">
        <v>0</v>
      </c>
    </row>
    <row r="25" spans="1:18" ht="19.2" customHeight="1">
      <c r="A25" s="167" t="s">
        <v>10</v>
      </c>
      <c r="B25" s="182"/>
      <c r="C25" s="183"/>
      <c r="D25" s="170" t="s">
        <v>135</v>
      </c>
      <c r="E25" s="171">
        <v>0</v>
      </c>
      <c r="F25" s="172"/>
      <c r="G25" s="173" t="s">
        <v>145</v>
      </c>
      <c r="H25" s="174"/>
      <c r="I25" s="175"/>
      <c r="J25" s="176">
        <v>0</v>
      </c>
      <c r="K25" s="177"/>
      <c r="L25" s="173" t="s">
        <v>146</v>
      </c>
      <c r="M25" s="178" t="s">
        <v>147</v>
      </c>
      <c r="N25" s="179"/>
      <c r="O25" s="119"/>
      <c r="P25" s="179"/>
      <c r="Q25" s="180"/>
      <c r="R25" s="181">
        <v>0</v>
      </c>
    </row>
    <row r="26" spans="1:18" ht="19.2" customHeight="1">
      <c r="A26" s="167" t="s">
        <v>11</v>
      </c>
      <c r="B26" s="168" t="s">
        <v>148</v>
      </c>
      <c r="C26" s="169"/>
      <c r="D26" s="170" t="s">
        <v>131</v>
      </c>
      <c r="E26" s="171">
        <v>0</v>
      </c>
      <c r="F26" s="172"/>
      <c r="G26" s="184"/>
      <c r="H26" s="179"/>
      <c r="I26" s="175"/>
      <c r="J26" s="185"/>
      <c r="K26" s="177"/>
      <c r="L26" s="173" t="s">
        <v>149</v>
      </c>
      <c r="M26" s="178" t="s">
        <v>150</v>
      </c>
      <c r="N26" s="179"/>
      <c r="O26" s="179"/>
      <c r="P26" s="179"/>
      <c r="Q26" s="180"/>
      <c r="R26" s="181">
        <v>0</v>
      </c>
    </row>
    <row r="27" spans="1:18" ht="19.2" customHeight="1">
      <c r="A27" s="167" t="s">
        <v>12</v>
      </c>
      <c r="B27" s="182"/>
      <c r="C27" s="183"/>
      <c r="D27" s="170" t="s">
        <v>135</v>
      </c>
      <c r="E27" s="171">
        <v>0</v>
      </c>
      <c r="F27" s="172"/>
      <c r="G27" s="184"/>
      <c r="H27" s="179"/>
      <c r="I27" s="175"/>
      <c r="J27" s="185"/>
      <c r="K27" s="177"/>
      <c r="L27" s="173" t="s">
        <v>151</v>
      </c>
      <c r="M27" s="174" t="s">
        <v>152</v>
      </c>
      <c r="N27" s="179"/>
      <c r="O27" s="119"/>
      <c r="P27" s="179"/>
      <c r="Q27" s="175"/>
      <c r="R27" s="181">
        <v>0</v>
      </c>
    </row>
    <row r="28" spans="1:18" ht="19.2" customHeight="1">
      <c r="A28" s="167" t="s">
        <v>79</v>
      </c>
      <c r="B28" s="186" t="s">
        <v>153</v>
      </c>
      <c r="C28" s="179"/>
      <c r="D28" s="175"/>
      <c r="E28" s="187">
        <f>E24+E25</f>
        <v>0</v>
      </c>
      <c r="F28" s="188"/>
      <c r="G28" s="173" t="s">
        <v>154</v>
      </c>
      <c r="H28" s="186" t="s">
        <v>155</v>
      </c>
      <c r="I28" s="175"/>
      <c r="J28" s="189"/>
      <c r="K28" s="190"/>
      <c r="L28" s="173" t="s">
        <v>156</v>
      </c>
      <c r="M28" s="186" t="s">
        <v>157</v>
      </c>
      <c r="N28" s="179"/>
      <c r="O28" s="179"/>
      <c r="P28" s="179"/>
      <c r="Q28" s="175"/>
      <c r="R28" s="191">
        <v>0</v>
      </c>
    </row>
    <row r="29" spans="1:18" ht="19.2" customHeight="1">
      <c r="A29" s="192" t="s">
        <v>158</v>
      </c>
      <c r="B29" s="193" t="s">
        <v>159</v>
      </c>
      <c r="C29" s="194"/>
      <c r="D29" s="195"/>
      <c r="E29" s="196">
        <v>0</v>
      </c>
      <c r="F29" s="197"/>
      <c r="G29" s="198" t="s">
        <v>160</v>
      </c>
      <c r="H29" s="193" t="s">
        <v>161</v>
      </c>
      <c r="I29" s="195"/>
      <c r="J29" s="199">
        <v>0</v>
      </c>
      <c r="K29" s="200"/>
      <c r="L29" s="198" t="s">
        <v>162</v>
      </c>
      <c r="M29" s="193" t="s">
        <v>163</v>
      </c>
      <c r="N29" s="194"/>
      <c r="O29" s="137"/>
      <c r="P29" s="194"/>
      <c r="Q29" s="195"/>
      <c r="R29" s="201">
        <v>0</v>
      </c>
    </row>
    <row r="30" spans="1:18" ht="19.2" customHeight="1">
      <c r="A30" s="202"/>
      <c r="B30" s="203"/>
      <c r="C30" s="204" t="s">
        <v>164</v>
      </c>
      <c r="D30" s="205"/>
      <c r="E30" s="205"/>
      <c r="F30" s="205"/>
      <c r="G30" s="205"/>
      <c r="H30" s="205"/>
      <c r="I30" s="205"/>
      <c r="J30" s="205"/>
      <c r="K30" s="205"/>
      <c r="L30" s="163" t="s">
        <v>165</v>
      </c>
      <c r="M30" s="206"/>
      <c r="N30" s="161" t="s">
        <v>166</v>
      </c>
      <c r="O30" s="207"/>
      <c r="P30" s="207"/>
      <c r="Q30" s="207"/>
      <c r="R30" s="208">
        <f>E28</f>
        <v>0</v>
      </c>
    </row>
    <row r="31" spans="1:18" ht="14.4" customHeight="1">
      <c r="A31" s="128"/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209"/>
      <c r="M31" s="210" t="s">
        <v>167</v>
      </c>
      <c r="N31" s="211"/>
      <c r="O31" s="212" t="s">
        <v>168</v>
      </c>
      <c r="P31" s="211"/>
      <c r="Q31" s="212" t="s">
        <v>169</v>
      </c>
      <c r="R31" s="213" t="s">
        <v>170</v>
      </c>
    </row>
    <row r="32" spans="1:18" ht="12.6" customHeight="1">
      <c r="A32" s="214"/>
      <c r="B32" s="215"/>
      <c r="C32" s="215"/>
      <c r="D32" s="215"/>
      <c r="E32" s="215"/>
      <c r="F32" s="215"/>
      <c r="G32" s="215"/>
      <c r="H32" s="215"/>
      <c r="I32" s="215"/>
      <c r="J32" s="215"/>
      <c r="K32" s="215"/>
      <c r="L32" s="216"/>
      <c r="M32" s="217" t="s">
        <v>171</v>
      </c>
      <c r="N32" s="218"/>
      <c r="O32" s="219">
        <v>15</v>
      </c>
      <c r="P32" s="269">
        <v>0</v>
      </c>
      <c r="Q32" s="269"/>
      <c r="R32" s="220">
        <v>0</v>
      </c>
    </row>
    <row r="33" spans="1:18" ht="12.6" customHeight="1">
      <c r="A33" s="214"/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6"/>
      <c r="M33" s="221" t="s">
        <v>172</v>
      </c>
      <c r="N33" s="222"/>
      <c r="O33" s="223">
        <v>21</v>
      </c>
      <c r="P33" s="264">
        <f>R30</f>
        <v>0</v>
      </c>
      <c r="Q33" s="264"/>
      <c r="R33" s="224">
        <f>R30*0.21</f>
        <v>0</v>
      </c>
    </row>
    <row r="34" spans="1:18" ht="19.2" customHeight="1">
      <c r="A34" s="214"/>
      <c r="B34" s="215"/>
      <c r="C34" s="215"/>
      <c r="D34" s="215"/>
      <c r="E34" s="215"/>
      <c r="F34" s="215"/>
      <c r="G34" s="215"/>
      <c r="H34" s="215"/>
      <c r="I34" s="215"/>
      <c r="J34" s="215"/>
      <c r="K34" s="215"/>
      <c r="L34" s="225"/>
      <c r="M34" s="226" t="s">
        <v>173</v>
      </c>
      <c r="N34" s="227"/>
      <c r="O34" s="228"/>
      <c r="P34" s="227"/>
      <c r="Q34" s="229"/>
      <c r="R34" s="230">
        <f>R30+R33</f>
        <v>0</v>
      </c>
    </row>
    <row r="35" spans="1:18" ht="19.2" customHeight="1">
      <c r="A35" s="214"/>
      <c r="B35" s="215"/>
      <c r="C35" s="215"/>
      <c r="D35" s="215"/>
      <c r="E35" s="215"/>
      <c r="F35" s="215"/>
      <c r="G35" s="215"/>
      <c r="H35" s="215"/>
      <c r="I35" s="215"/>
      <c r="J35" s="215"/>
      <c r="K35" s="215"/>
      <c r="L35" s="231" t="s">
        <v>174</v>
      </c>
      <c r="M35" s="232"/>
      <c r="N35" s="233" t="s">
        <v>175</v>
      </c>
      <c r="O35" s="234"/>
      <c r="P35" s="232"/>
      <c r="Q35" s="232"/>
      <c r="R35" s="235"/>
    </row>
    <row r="36" spans="1:18" ht="14.4" customHeight="1">
      <c r="A36" s="214"/>
      <c r="B36" s="215"/>
      <c r="C36" s="215"/>
      <c r="D36" s="215"/>
      <c r="E36" s="215"/>
      <c r="F36" s="215"/>
      <c r="G36" s="215"/>
      <c r="H36" s="215"/>
      <c r="I36" s="215"/>
      <c r="J36" s="215"/>
      <c r="K36" s="215"/>
      <c r="L36" s="236"/>
      <c r="M36" s="237" t="s">
        <v>176</v>
      </c>
      <c r="N36" s="238"/>
      <c r="O36" s="238"/>
      <c r="P36" s="238"/>
      <c r="Q36" s="238"/>
      <c r="R36" s="239">
        <v>0</v>
      </c>
    </row>
    <row r="37" spans="1:18" ht="14.4" customHeight="1">
      <c r="A37" s="214"/>
      <c r="B37" s="215"/>
      <c r="C37" s="215"/>
      <c r="D37" s="215"/>
      <c r="E37" s="215"/>
      <c r="F37" s="215"/>
      <c r="G37" s="215"/>
      <c r="H37" s="215"/>
      <c r="I37" s="215"/>
      <c r="J37" s="215"/>
      <c r="K37" s="215"/>
      <c r="L37" s="236"/>
      <c r="M37" s="237" t="s">
        <v>177</v>
      </c>
      <c r="N37" s="238"/>
      <c r="O37" s="238"/>
      <c r="P37" s="238"/>
      <c r="Q37" s="238"/>
      <c r="R37" s="239">
        <v>0</v>
      </c>
    </row>
    <row r="38" spans="1:18" ht="14.4" customHeight="1" thickBot="1">
      <c r="A38" s="240"/>
      <c r="B38" s="241"/>
      <c r="C38" s="241"/>
      <c r="D38" s="241"/>
      <c r="E38" s="241"/>
      <c r="F38" s="241"/>
      <c r="G38" s="241"/>
      <c r="H38" s="241"/>
      <c r="I38" s="241"/>
      <c r="J38" s="241"/>
      <c r="K38" s="241"/>
      <c r="L38" s="242"/>
      <c r="M38" s="243" t="s">
        <v>178</v>
      </c>
      <c r="N38" s="244"/>
      <c r="O38" s="244"/>
      <c r="P38" s="244"/>
      <c r="Q38" s="244"/>
      <c r="R38" s="245">
        <v>0</v>
      </c>
    </row>
  </sheetData>
  <mergeCells count="20">
    <mergeCell ref="P33:Q33"/>
    <mergeCell ref="E12:L12"/>
    <mergeCell ref="O12:P12"/>
    <mergeCell ref="Q12:R12"/>
    <mergeCell ref="O14:P14"/>
    <mergeCell ref="O15:P15"/>
    <mergeCell ref="P32:Q32"/>
    <mergeCell ref="E5:L5"/>
    <mergeCell ref="O5:P5"/>
    <mergeCell ref="E6:L6"/>
    <mergeCell ref="O6:P6"/>
    <mergeCell ref="E11:L11"/>
    <mergeCell ref="O11:P11"/>
    <mergeCell ref="E7:L7"/>
    <mergeCell ref="O7:P7"/>
    <mergeCell ref="O8:P8"/>
    <mergeCell ref="E9:L9"/>
    <mergeCell ref="O9:P9"/>
    <mergeCell ref="E10:L10"/>
    <mergeCell ref="O10:P10"/>
  </mergeCells>
  <phoneticPr fontId="6" type="noConversion"/>
  <pageMargins left="0.27" right="0.17" top="0.19685039370078741" bottom="0.19685039370078741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IG200"/>
  <sheetViews>
    <sheetView zoomScale="115" zoomScaleNormal="115" workbookViewId="0">
      <selection activeCell="M15" sqref="M15"/>
    </sheetView>
  </sheetViews>
  <sheetFormatPr defaultColWidth="9.33203125" defaultRowHeight="13.2"/>
  <cols>
    <col min="1" max="1" width="4.44140625" style="26" customWidth="1"/>
    <col min="2" max="2" width="5" style="26" customWidth="1"/>
    <col min="3" max="3" width="8.109375" style="26" customWidth="1"/>
    <col min="4" max="4" width="7.6640625" style="26" customWidth="1"/>
    <col min="5" max="5" width="43.44140625" style="27" customWidth="1"/>
    <col min="6" max="6" width="4.109375" style="28" customWidth="1"/>
    <col min="7" max="7" width="5.33203125" style="29" customWidth="1"/>
    <col min="8" max="8" width="9.77734375" style="30" customWidth="1"/>
    <col min="9" max="9" width="13.33203125" style="30" bestFit="1" customWidth="1"/>
    <col min="10" max="10" width="9.77734375" style="30" customWidth="1"/>
    <col min="11" max="11" width="11.44140625" style="59" bestFit="1" customWidth="1"/>
    <col min="12" max="16384" width="9.33203125" style="1"/>
  </cols>
  <sheetData>
    <row r="1" spans="1:241" ht="21.6" thickTop="1" thickBot="1">
      <c r="A1" s="271" t="s">
        <v>2</v>
      </c>
      <c r="B1" s="272"/>
      <c r="C1" s="272"/>
      <c r="D1" s="272"/>
      <c r="E1" s="272"/>
      <c r="F1" s="272"/>
      <c r="G1" s="272"/>
      <c r="H1" s="272"/>
      <c r="I1" s="272"/>
      <c r="J1" s="272"/>
      <c r="K1" s="273"/>
    </row>
    <row r="2" spans="1:241" s="8" customFormat="1" ht="42.75" customHeight="1" thickBot="1">
      <c r="A2" s="4" t="s">
        <v>3</v>
      </c>
      <c r="B2" s="4" t="s">
        <v>66</v>
      </c>
      <c r="C2" s="5" t="s">
        <v>67</v>
      </c>
      <c r="D2" s="5" t="s">
        <v>68</v>
      </c>
      <c r="E2" s="6" t="s">
        <v>181</v>
      </c>
      <c r="F2" s="6" t="s">
        <v>0</v>
      </c>
      <c r="G2" s="6" t="s">
        <v>5</v>
      </c>
      <c r="H2" s="6" t="s">
        <v>32</v>
      </c>
      <c r="I2" s="6" t="s">
        <v>34</v>
      </c>
      <c r="J2" s="6" t="s">
        <v>33</v>
      </c>
      <c r="K2" s="40" t="s">
        <v>35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</row>
    <row r="3" spans="1:241" s="16" customFormat="1" ht="13.8" thickBot="1">
      <c r="A3" s="9" t="s">
        <v>4</v>
      </c>
      <c r="B3" s="9"/>
      <c r="C3" s="74" t="s">
        <v>7</v>
      </c>
      <c r="D3" s="75"/>
      <c r="E3" s="76" t="s">
        <v>224</v>
      </c>
      <c r="F3" s="35"/>
      <c r="G3" s="36"/>
      <c r="H3" s="37"/>
      <c r="I3" s="37"/>
      <c r="J3" s="37"/>
      <c r="K3" s="41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</row>
    <row r="4" spans="1:241" s="32" customFormat="1" ht="24" customHeight="1">
      <c r="A4" s="31">
        <v>1</v>
      </c>
      <c r="B4" s="38">
        <v>751</v>
      </c>
      <c r="C4" s="77"/>
      <c r="D4" s="50" t="s">
        <v>55</v>
      </c>
      <c r="E4" s="50" t="s">
        <v>277</v>
      </c>
      <c r="F4" s="50">
        <v>1</v>
      </c>
      <c r="G4" s="50" t="s">
        <v>1</v>
      </c>
      <c r="H4" s="50"/>
      <c r="I4" s="50"/>
      <c r="J4" s="50"/>
      <c r="K4" s="5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</row>
    <row r="5" spans="1:241">
      <c r="A5" s="31">
        <f>A4+1</f>
        <v>2</v>
      </c>
      <c r="B5" s="31">
        <v>751</v>
      </c>
      <c r="C5" s="78"/>
      <c r="D5" s="34" t="s">
        <v>56</v>
      </c>
      <c r="E5" s="34" t="s">
        <v>182</v>
      </c>
      <c r="F5" s="34">
        <v>1</v>
      </c>
      <c r="G5" s="34" t="s">
        <v>1</v>
      </c>
      <c r="H5" s="34"/>
      <c r="I5" s="34"/>
      <c r="J5" s="34"/>
      <c r="K5" s="55"/>
    </row>
    <row r="6" spans="1:241" ht="24" customHeight="1">
      <c r="A6" s="31">
        <f t="shared" ref="A6:A19" si="0">A5+1</f>
        <v>3</v>
      </c>
      <c r="B6" s="31">
        <v>751</v>
      </c>
      <c r="C6" s="78"/>
      <c r="D6" s="34" t="s">
        <v>185</v>
      </c>
      <c r="E6" s="100" t="s">
        <v>229</v>
      </c>
      <c r="F6" s="34">
        <v>1</v>
      </c>
      <c r="G6" s="34" t="s">
        <v>1</v>
      </c>
      <c r="H6" s="34"/>
      <c r="I6" s="34"/>
      <c r="J6" s="34"/>
      <c r="K6" s="55"/>
    </row>
    <row r="7" spans="1:241">
      <c r="A7" s="31">
        <f t="shared" si="0"/>
        <v>4</v>
      </c>
      <c r="B7" s="31">
        <v>751</v>
      </c>
      <c r="C7" s="78"/>
      <c r="D7" s="34" t="s">
        <v>186</v>
      </c>
      <c r="E7" s="34" t="s">
        <v>225</v>
      </c>
      <c r="F7" s="34">
        <v>1</v>
      </c>
      <c r="G7" s="34" t="s">
        <v>1</v>
      </c>
      <c r="H7" s="34"/>
      <c r="I7" s="34"/>
      <c r="J7" s="34"/>
      <c r="K7" s="55"/>
    </row>
    <row r="8" spans="1:241">
      <c r="A8" s="31">
        <f t="shared" si="0"/>
        <v>5</v>
      </c>
      <c r="B8" s="31">
        <v>751</v>
      </c>
      <c r="C8" s="78"/>
      <c r="D8" s="34" t="s">
        <v>13</v>
      </c>
      <c r="E8" s="34" t="s">
        <v>230</v>
      </c>
      <c r="F8" s="34">
        <v>7</v>
      </c>
      <c r="G8" s="34" t="s">
        <v>1</v>
      </c>
      <c r="H8" s="34"/>
      <c r="I8" s="34"/>
      <c r="J8" s="34"/>
      <c r="K8" s="55"/>
    </row>
    <row r="9" spans="1:241">
      <c r="A9" s="31">
        <f t="shared" si="0"/>
        <v>6</v>
      </c>
      <c r="B9" s="31">
        <v>751</v>
      </c>
      <c r="C9" s="78"/>
      <c r="D9" s="34" t="s">
        <v>14</v>
      </c>
      <c r="E9" s="34" t="s">
        <v>231</v>
      </c>
      <c r="F9" s="34">
        <v>2</v>
      </c>
      <c r="G9" s="34" t="s">
        <v>1</v>
      </c>
      <c r="H9" s="34"/>
      <c r="I9" s="34"/>
      <c r="J9" s="34"/>
      <c r="K9" s="55"/>
    </row>
    <row r="10" spans="1:241">
      <c r="A10" s="31">
        <f t="shared" si="0"/>
        <v>7</v>
      </c>
      <c r="B10" s="31">
        <v>751</v>
      </c>
      <c r="C10" s="78"/>
      <c r="D10" s="34" t="s">
        <v>31</v>
      </c>
      <c r="E10" s="34" t="s">
        <v>226</v>
      </c>
      <c r="F10" s="34">
        <v>1</v>
      </c>
      <c r="G10" s="34" t="s">
        <v>1</v>
      </c>
      <c r="H10" s="34"/>
      <c r="I10" s="34"/>
      <c r="J10" s="34"/>
      <c r="K10" s="55"/>
    </row>
    <row r="11" spans="1:241">
      <c r="A11" s="31">
        <f t="shared" si="0"/>
        <v>8</v>
      </c>
      <c r="B11" s="31">
        <v>751</v>
      </c>
      <c r="C11" s="78"/>
      <c r="D11" s="34" t="s">
        <v>57</v>
      </c>
      <c r="E11" s="34" t="s">
        <v>227</v>
      </c>
      <c r="F11" s="34">
        <v>1</v>
      </c>
      <c r="G11" s="34" t="s">
        <v>1</v>
      </c>
      <c r="H11" s="34"/>
      <c r="I11" s="34"/>
      <c r="J11" s="34"/>
      <c r="K11" s="55"/>
    </row>
    <row r="12" spans="1:241">
      <c r="A12" s="31">
        <f t="shared" si="0"/>
        <v>9</v>
      </c>
      <c r="B12" s="31">
        <v>751</v>
      </c>
      <c r="C12" s="78"/>
      <c r="D12" s="34" t="s">
        <v>58</v>
      </c>
      <c r="E12" s="34" t="s">
        <v>38</v>
      </c>
      <c r="F12" s="34">
        <v>6</v>
      </c>
      <c r="G12" s="34" t="s">
        <v>15</v>
      </c>
      <c r="H12" s="34"/>
      <c r="I12" s="34"/>
      <c r="J12" s="34"/>
      <c r="K12" s="55"/>
    </row>
    <row r="13" spans="1:241">
      <c r="A13" s="31">
        <f t="shared" si="0"/>
        <v>10</v>
      </c>
      <c r="B13" s="31">
        <v>751</v>
      </c>
      <c r="C13" s="78"/>
      <c r="D13" s="34" t="s">
        <v>59</v>
      </c>
      <c r="E13" s="34" t="s">
        <v>40</v>
      </c>
      <c r="F13" s="34">
        <v>5</v>
      </c>
      <c r="G13" s="34" t="s">
        <v>15</v>
      </c>
      <c r="H13" s="34"/>
      <c r="I13" s="34"/>
      <c r="J13" s="34"/>
      <c r="K13" s="55"/>
    </row>
    <row r="14" spans="1:241">
      <c r="A14" s="31">
        <f t="shared" si="0"/>
        <v>11</v>
      </c>
      <c r="B14" s="31">
        <v>751</v>
      </c>
      <c r="C14" s="78"/>
      <c r="D14" s="34" t="s">
        <v>60</v>
      </c>
      <c r="E14" s="34" t="s">
        <v>43</v>
      </c>
      <c r="F14" s="34">
        <v>6</v>
      </c>
      <c r="G14" s="34" t="s">
        <v>1</v>
      </c>
      <c r="H14" s="34"/>
      <c r="I14" s="34"/>
      <c r="J14" s="34"/>
      <c r="K14" s="55"/>
    </row>
    <row r="15" spans="1:241" s="58" customFormat="1" ht="12.75" customHeight="1">
      <c r="A15" s="57">
        <f t="shared" si="0"/>
        <v>12</v>
      </c>
      <c r="B15" s="57">
        <v>751</v>
      </c>
      <c r="C15" s="81"/>
      <c r="D15" s="34" t="s">
        <v>61</v>
      </c>
      <c r="E15" s="34" t="s">
        <v>45</v>
      </c>
      <c r="F15" s="34">
        <v>1</v>
      </c>
      <c r="G15" s="34" t="s">
        <v>1</v>
      </c>
      <c r="H15" s="34"/>
      <c r="I15" s="34"/>
      <c r="J15" s="34"/>
      <c r="K15" s="55"/>
    </row>
    <row r="16" spans="1:241" ht="12.75" customHeight="1">
      <c r="A16" s="31">
        <f t="shared" si="0"/>
        <v>13</v>
      </c>
      <c r="B16" s="31">
        <v>751</v>
      </c>
      <c r="C16" s="78"/>
      <c r="D16" s="34" t="s">
        <v>62</v>
      </c>
      <c r="E16" s="34" t="s">
        <v>228</v>
      </c>
      <c r="F16" s="34">
        <v>1</v>
      </c>
      <c r="G16" s="34" t="s">
        <v>1</v>
      </c>
      <c r="H16" s="34"/>
      <c r="I16" s="34"/>
      <c r="J16" s="34"/>
      <c r="K16" s="55"/>
    </row>
    <row r="17" spans="1:11">
      <c r="A17" s="31">
        <f t="shared" si="0"/>
        <v>14</v>
      </c>
      <c r="B17" s="31">
        <v>751</v>
      </c>
      <c r="C17" s="78"/>
      <c r="D17" s="34" t="s">
        <v>63</v>
      </c>
      <c r="E17" s="34" t="s">
        <v>47</v>
      </c>
      <c r="F17" s="34">
        <v>5</v>
      </c>
      <c r="G17" s="34" t="s">
        <v>1</v>
      </c>
      <c r="H17" s="34"/>
      <c r="I17" s="34"/>
      <c r="J17" s="34"/>
      <c r="K17" s="55"/>
    </row>
    <row r="18" spans="1:11">
      <c r="A18" s="31">
        <f t="shared" si="0"/>
        <v>15</v>
      </c>
      <c r="B18" s="31">
        <v>751</v>
      </c>
      <c r="C18" s="78"/>
      <c r="D18" s="34" t="s">
        <v>64</v>
      </c>
      <c r="E18" s="34" t="s">
        <v>54</v>
      </c>
      <c r="F18" s="34">
        <v>1</v>
      </c>
      <c r="G18" s="34" t="s">
        <v>1</v>
      </c>
      <c r="H18" s="34"/>
      <c r="I18" s="34"/>
      <c r="J18" s="34"/>
      <c r="K18" s="55"/>
    </row>
    <row r="19" spans="1:11" ht="13.8" thickBot="1">
      <c r="A19" s="31">
        <f t="shared" si="0"/>
        <v>16</v>
      </c>
      <c r="B19" s="31">
        <v>751</v>
      </c>
      <c r="C19" s="78"/>
      <c r="D19" s="34" t="s">
        <v>65</v>
      </c>
      <c r="E19" s="53" t="s">
        <v>245</v>
      </c>
      <c r="F19" s="53">
        <v>1</v>
      </c>
      <c r="G19" s="53" t="s">
        <v>22</v>
      </c>
      <c r="H19" s="53"/>
      <c r="I19" s="53"/>
      <c r="J19" s="53"/>
      <c r="K19" s="56"/>
    </row>
    <row r="20" spans="1:11" ht="13.8" thickBot="1">
      <c r="A20" s="17"/>
      <c r="B20" s="39"/>
      <c r="C20" s="18" t="s">
        <v>6</v>
      </c>
      <c r="D20" s="270" t="str">
        <f>CONCATENATE(C3," - ",E3)</f>
        <v xml:space="preserve">1 - WC  ČÁST A </v>
      </c>
      <c r="E20" s="270"/>
      <c r="F20" s="270"/>
      <c r="G20" s="270"/>
      <c r="H20" s="270"/>
      <c r="I20" s="19">
        <f>SUM(I4:I19)</f>
        <v>0</v>
      </c>
      <c r="J20" s="19"/>
      <c r="K20" s="42">
        <f>SUM(K4:K19)</f>
        <v>0</v>
      </c>
    </row>
    <row r="21" spans="1:11" ht="5.0999999999999996" customHeight="1" thickTop="1" thickBot="1">
      <c r="A21" s="20"/>
      <c r="B21" s="20"/>
      <c r="C21" s="20"/>
      <c r="D21" s="20"/>
      <c r="E21" s="21"/>
      <c r="F21" s="22"/>
      <c r="G21" s="23"/>
      <c r="H21" s="24"/>
      <c r="I21" s="24"/>
      <c r="J21" s="24"/>
      <c r="K21" s="43"/>
    </row>
    <row r="22" spans="1:11" ht="13.8" thickBot="1">
      <c r="A22" s="9" t="s">
        <v>4</v>
      </c>
      <c r="B22" s="9"/>
      <c r="C22" s="9" t="s">
        <v>8</v>
      </c>
      <c r="D22" s="10"/>
      <c r="E22" s="11" t="s">
        <v>232</v>
      </c>
      <c r="F22" s="12"/>
      <c r="G22" s="13"/>
      <c r="H22" s="14"/>
      <c r="I22" s="14"/>
      <c r="J22" s="14"/>
      <c r="K22" s="44"/>
    </row>
    <row r="23" spans="1:11" ht="22.5" customHeight="1">
      <c r="A23" s="31">
        <v>17</v>
      </c>
      <c r="B23" s="31">
        <v>751</v>
      </c>
      <c r="C23" s="77"/>
      <c r="D23" s="50" t="s">
        <v>69</v>
      </c>
      <c r="E23" s="50" t="s">
        <v>276</v>
      </c>
      <c r="F23" s="50">
        <v>3</v>
      </c>
      <c r="G23" s="50" t="s">
        <v>1</v>
      </c>
      <c r="H23" s="50"/>
      <c r="I23" s="50"/>
      <c r="J23" s="50"/>
      <c r="K23" s="54"/>
    </row>
    <row r="24" spans="1:11">
      <c r="A24" s="31">
        <f>A23+1</f>
        <v>18</v>
      </c>
      <c r="B24" s="31">
        <v>751</v>
      </c>
      <c r="C24" s="78"/>
      <c r="D24" s="34" t="s">
        <v>70</v>
      </c>
      <c r="E24" s="34" t="s">
        <v>182</v>
      </c>
      <c r="F24" s="34">
        <v>3</v>
      </c>
      <c r="G24" s="34" t="s">
        <v>1</v>
      </c>
      <c r="H24" s="34"/>
      <c r="I24" s="34"/>
      <c r="J24" s="34"/>
      <c r="K24" s="55"/>
    </row>
    <row r="25" spans="1:11">
      <c r="A25" s="31">
        <f t="shared" ref="A25:A39" si="1">A24+1</f>
        <v>19</v>
      </c>
      <c r="B25" s="31">
        <v>751</v>
      </c>
      <c r="C25" s="78"/>
      <c r="D25" s="34" t="s">
        <v>26</v>
      </c>
      <c r="E25" s="34" t="s">
        <v>230</v>
      </c>
      <c r="F25" s="34">
        <v>24</v>
      </c>
      <c r="G25" s="34" t="s">
        <v>1</v>
      </c>
      <c r="H25" s="34"/>
      <c r="I25" s="34"/>
      <c r="J25" s="34"/>
      <c r="K25" s="55"/>
    </row>
    <row r="26" spans="1:11">
      <c r="A26" s="31">
        <f t="shared" si="1"/>
        <v>20</v>
      </c>
      <c r="B26" s="31">
        <v>751</v>
      </c>
      <c r="C26" s="78"/>
      <c r="D26" s="34" t="s">
        <v>16</v>
      </c>
      <c r="E26" s="34" t="s">
        <v>231</v>
      </c>
      <c r="F26" s="34">
        <v>6</v>
      </c>
      <c r="G26" s="34" t="s">
        <v>1</v>
      </c>
      <c r="H26" s="34"/>
      <c r="I26" s="34"/>
      <c r="J26" s="34"/>
      <c r="K26" s="55"/>
    </row>
    <row r="27" spans="1:11">
      <c r="A27" s="31">
        <f t="shared" si="1"/>
        <v>21</v>
      </c>
      <c r="B27" s="31">
        <v>751</v>
      </c>
      <c r="C27" s="78"/>
      <c r="D27" s="34" t="s">
        <v>17</v>
      </c>
      <c r="E27" s="34" t="s">
        <v>37</v>
      </c>
      <c r="F27" s="34">
        <v>1</v>
      </c>
      <c r="G27" s="34" t="s">
        <v>1</v>
      </c>
      <c r="H27" s="34"/>
      <c r="I27" s="34"/>
      <c r="J27" s="34"/>
      <c r="K27" s="55"/>
    </row>
    <row r="28" spans="1:11">
      <c r="A28" s="31">
        <f t="shared" si="1"/>
        <v>22</v>
      </c>
      <c r="B28" s="31">
        <v>751</v>
      </c>
      <c r="C28" s="78"/>
      <c r="D28" s="34" t="s">
        <v>18</v>
      </c>
      <c r="E28" s="34" t="s">
        <v>38</v>
      </c>
      <c r="F28" s="34">
        <v>18</v>
      </c>
      <c r="G28" s="34" t="s">
        <v>15</v>
      </c>
      <c r="H28" s="34"/>
      <c r="I28" s="34"/>
      <c r="J28" s="34"/>
      <c r="K28" s="55"/>
    </row>
    <row r="29" spans="1:11">
      <c r="A29" s="31">
        <f t="shared" si="1"/>
        <v>23</v>
      </c>
      <c r="B29" s="31">
        <v>751</v>
      </c>
      <c r="C29" s="78"/>
      <c r="D29" s="34" t="s">
        <v>71</v>
      </c>
      <c r="E29" s="34" t="s">
        <v>40</v>
      </c>
      <c r="F29" s="34">
        <v>15</v>
      </c>
      <c r="G29" s="34" t="s">
        <v>15</v>
      </c>
      <c r="H29" s="34"/>
      <c r="I29" s="34"/>
      <c r="J29" s="34"/>
      <c r="K29" s="55"/>
    </row>
    <row r="30" spans="1:11">
      <c r="A30" s="31">
        <f t="shared" si="1"/>
        <v>24</v>
      </c>
      <c r="B30" s="31">
        <v>751</v>
      </c>
      <c r="C30" s="78"/>
      <c r="D30" s="34" t="s">
        <v>72</v>
      </c>
      <c r="E30" s="34" t="s">
        <v>233</v>
      </c>
      <c r="F30" s="34">
        <v>8</v>
      </c>
      <c r="G30" s="34" t="s">
        <v>15</v>
      </c>
      <c r="H30" s="34"/>
      <c r="I30" s="34"/>
      <c r="J30" s="34"/>
      <c r="K30" s="55"/>
    </row>
    <row r="31" spans="1:11">
      <c r="A31" s="31">
        <f t="shared" si="1"/>
        <v>25</v>
      </c>
      <c r="B31" s="31">
        <v>751</v>
      </c>
      <c r="C31" s="78"/>
      <c r="D31" s="34" t="s">
        <v>73</v>
      </c>
      <c r="E31" s="34" t="s">
        <v>42</v>
      </c>
      <c r="F31" s="34">
        <v>11</v>
      </c>
      <c r="G31" s="34" t="s">
        <v>15</v>
      </c>
      <c r="H31" s="34"/>
      <c r="I31" s="34"/>
      <c r="J31" s="34"/>
      <c r="K31" s="55"/>
    </row>
    <row r="32" spans="1:11">
      <c r="A32" s="31">
        <f t="shared" si="1"/>
        <v>26</v>
      </c>
      <c r="B32" s="57">
        <v>751</v>
      </c>
      <c r="C32" s="78"/>
      <c r="D32" s="34" t="s">
        <v>237</v>
      </c>
      <c r="E32" s="34" t="s">
        <v>43</v>
      </c>
      <c r="F32" s="34">
        <v>24</v>
      </c>
      <c r="G32" s="34" t="s">
        <v>1</v>
      </c>
      <c r="H32" s="34"/>
      <c r="I32" s="34"/>
      <c r="J32" s="34"/>
      <c r="K32" s="55"/>
    </row>
    <row r="33" spans="1:11">
      <c r="A33" s="31">
        <f t="shared" si="1"/>
        <v>27</v>
      </c>
      <c r="B33" s="31">
        <v>751</v>
      </c>
      <c r="C33" s="78"/>
      <c r="D33" s="34" t="s">
        <v>238</v>
      </c>
      <c r="E33" s="34" t="s">
        <v>45</v>
      </c>
      <c r="F33" s="34">
        <v>3</v>
      </c>
      <c r="G33" s="34" t="s">
        <v>1</v>
      </c>
      <c r="H33" s="34"/>
      <c r="I33" s="34"/>
      <c r="J33" s="34"/>
      <c r="K33" s="55"/>
    </row>
    <row r="34" spans="1:11">
      <c r="A34" s="31">
        <f t="shared" si="1"/>
        <v>28</v>
      </c>
      <c r="B34" s="31">
        <v>751</v>
      </c>
      <c r="C34" s="78"/>
      <c r="D34" s="34" t="s">
        <v>239</v>
      </c>
      <c r="E34" s="34" t="s">
        <v>234</v>
      </c>
      <c r="F34" s="34">
        <v>2</v>
      </c>
      <c r="G34" s="34" t="s">
        <v>1</v>
      </c>
      <c r="H34" s="34"/>
      <c r="I34" s="34"/>
      <c r="J34" s="34"/>
      <c r="K34" s="55"/>
    </row>
    <row r="35" spans="1:11">
      <c r="A35" s="31">
        <f t="shared" si="1"/>
        <v>29</v>
      </c>
      <c r="B35" s="31">
        <v>751</v>
      </c>
      <c r="C35" s="78"/>
      <c r="D35" s="34" t="s">
        <v>240</v>
      </c>
      <c r="E35" s="34" t="s">
        <v>47</v>
      </c>
      <c r="F35" s="34">
        <v>24</v>
      </c>
      <c r="G35" s="34" t="s">
        <v>1</v>
      </c>
      <c r="H35" s="34"/>
      <c r="I35" s="34"/>
      <c r="J35" s="34"/>
      <c r="K35" s="55"/>
    </row>
    <row r="36" spans="1:11">
      <c r="A36" s="31">
        <f t="shared" si="1"/>
        <v>30</v>
      </c>
      <c r="B36" s="31">
        <v>751</v>
      </c>
      <c r="C36" s="78"/>
      <c r="D36" s="34" t="s">
        <v>241</v>
      </c>
      <c r="E36" s="34" t="s">
        <v>235</v>
      </c>
      <c r="F36" s="34">
        <v>2</v>
      </c>
      <c r="G36" s="34" t="s">
        <v>1</v>
      </c>
      <c r="H36" s="34"/>
      <c r="I36" s="34"/>
      <c r="J36" s="34"/>
      <c r="K36" s="55"/>
    </row>
    <row r="37" spans="1:11">
      <c r="A37" s="31">
        <f t="shared" si="1"/>
        <v>31</v>
      </c>
      <c r="B37" s="31">
        <v>751</v>
      </c>
      <c r="C37" s="78"/>
      <c r="D37" s="34" t="s">
        <v>242</v>
      </c>
      <c r="E37" s="34" t="s">
        <v>52</v>
      </c>
      <c r="F37" s="34">
        <v>1</v>
      </c>
      <c r="G37" s="34" t="s">
        <v>1</v>
      </c>
      <c r="H37" s="34"/>
      <c r="I37" s="34"/>
      <c r="J37" s="34"/>
      <c r="K37" s="55"/>
    </row>
    <row r="38" spans="1:11">
      <c r="A38" s="31">
        <f t="shared" si="1"/>
        <v>32</v>
      </c>
      <c r="B38" s="31">
        <v>751</v>
      </c>
      <c r="C38" s="78"/>
      <c r="D38" s="34" t="s">
        <v>243</v>
      </c>
      <c r="E38" s="34" t="s">
        <v>236</v>
      </c>
      <c r="F38" s="34">
        <v>1</v>
      </c>
      <c r="G38" s="34" t="s">
        <v>1</v>
      </c>
      <c r="H38" s="34"/>
      <c r="I38" s="34"/>
      <c r="J38" s="34"/>
      <c r="K38" s="55"/>
    </row>
    <row r="39" spans="1:11" ht="13.8" thickBot="1">
      <c r="A39" s="31">
        <f t="shared" si="1"/>
        <v>33</v>
      </c>
      <c r="B39" s="31">
        <v>751</v>
      </c>
      <c r="C39" s="83"/>
      <c r="D39" s="53" t="s">
        <v>244</v>
      </c>
      <c r="E39" s="96" t="s">
        <v>321</v>
      </c>
      <c r="F39" s="53">
        <v>12</v>
      </c>
      <c r="G39" s="53" t="s">
        <v>22</v>
      </c>
      <c r="H39" s="53"/>
      <c r="I39" s="53"/>
      <c r="J39" s="53"/>
      <c r="K39" s="56"/>
    </row>
    <row r="40" spans="1:11" ht="13.8" thickBot="1">
      <c r="A40" s="17"/>
      <c r="B40" s="39"/>
      <c r="C40" s="18" t="s">
        <v>6</v>
      </c>
      <c r="D40" s="270" t="str">
        <f>CONCATENATE(C22," - ",E22)</f>
        <v xml:space="preserve">2 - WC  ČÁST B       </v>
      </c>
      <c r="E40" s="270"/>
      <c r="F40" s="270"/>
      <c r="G40" s="270"/>
      <c r="H40" s="270"/>
      <c r="I40" s="19">
        <f>SUM(I23:I39)</f>
        <v>0</v>
      </c>
      <c r="J40" s="33"/>
      <c r="K40" s="42">
        <f>SUM(K23:K39)</f>
        <v>0</v>
      </c>
    </row>
    <row r="41" spans="1:11" ht="5.0999999999999996" customHeight="1" thickTop="1" thickBot="1">
      <c r="A41" s="20"/>
      <c r="B41" s="20"/>
      <c r="C41" s="20"/>
      <c r="D41" s="20"/>
      <c r="E41" s="21"/>
      <c r="F41" s="22"/>
      <c r="G41" s="23"/>
      <c r="H41" s="24"/>
      <c r="I41" s="24"/>
      <c r="J41" s="24"/>
      <c r="K41" s="43"/>
    </row>
    <row r="42" spans="1:11" ht="13.8" thickBot="1">
      <c r="A42" s="9" t="s">
        <v>4</v>
      </c>
      <c r="B42" s="9"/>
      <c r="C42" s="9" t="s">
        <v>9</v>
      </c>
      <c r="D42" s="10"/>
      <c r="E42" s="11" t="s">
        <v>267</v>
      </c>
      <c r="F42" s="12"/>
      <c r="G42" s="13"/>
      <c r="H42" s="14"/>
      <c r="I42" s="14"/>
      <c r="J42" s="14"/>
      <c r="K42" s="44"/>
    </row>
    <row r="43" spans="1:11" s="58" customFormat="1" ht="51">
      <c r="A43" s="57">
        <v>34</v>
      </c>
      <c r="B43" s="57">
        <v>751</v>
      </c>
      <c r="C43" s="92"/>
      <c r="D43" s="86" t="s">
        <v>246</v>
      </c>
      <c r="E43" s="86" t="s">
        <v>268</v>
      </c>
      <c r="F43" s="86">
        <v>2</v>
      </c>
      <c r="G43" s="86" t="s">
        <v>1</v>
      </c>
      <c r="H43" s="86"/>
      <c r="I43" s="86"/>
      <c r="J43" s="86"/>
      <c r="K43" s="93"/>
    </row>
    <row r="44" spans="1:11">
      <c r="A44" s="31">
        <f>A43+1</f>
        <v>35</v>
      </c>
      <c r="B44" s="31">
        <v>751</v>
      </c>
      <c r="C44" s="78"/>
      <c r="D44" s="79" t="s">
        <v>247</v>
      </c>
      <c r="E44" s="79" t="s">
        <v>248</v>
      </c>
      <c r="F44" s="79">
        <v>4</v>
      </c>
      <c r="G44" s="79" t="s">
        <v>1</v>
      </c>
      <c r="H44" s="79"/>
      <c r="I44" s="79"/>
      <c r="J44" s="79"/>
      <c r="K44" s="80"/>
    </row>
    <row r="45" spans="1:11">
      <c r="A45" s="31">
        <f t="shared" ref="A45:A68" si="2">A44+1</f>
        <v>36</v>
      </c>
      <c r="B45" s="31">
        <v>751</v>
      </c>
      <c r="C45" s="78"/>
      <c r="D45" s="79" t="s">
        <v>249</v>
      </c>
      <c r="E45" s="79" t="s">
        <v>269</v>
      </c>
      <c r="F45" s="79">
        <v>2</v>
      </c>
      <c r="G45" s="79" t="s">
        <v>1</v>
      </c>
      <c r="H45" s="79"/>
      <c r="I45" s="79"/>
      <c r="J45" s="79"/>
      <c r="K45" s="80"/>
    </row>
    <row r="46" spans="1:11">
      <c r="A46" s="31">
        <f t="shared" si="2"/>
        <v>37</v>
      </c>
      <c r="B46" s="31">
        <v>751</v>
      </c>
      <c r="C46" s="78"/>
      <c r="D46" s="79" t="s">
        <v>189</v>
      </c>
      <c r="E46" s="79" t="s">
        <v>250</v>
      </c>
      <c r="F46" s="79">
        <v>4</v>
      </c>
      <c r="G46" s="79" t="s">
        <v>1</v>
      </c>
      <c r="H46" s="79"/>
      <c r="I46" s="79"/>
      <c r="J46" s="79"/>
      <c r="K46" s="80"/>
    </row>
    <row r="47" spans="1:11">
      <c r="A47" s="31">
        <f t="shared" si="2"/>
        <v>38</v>
      </c>
      <c r="B47" s="31">
        <v>751</v>
      </c>
      <c r="C47" s="78"/>
      <c r="D47" s="79" t="s">
        <v>19</v>
      </c>
      <c r="E47" s="79" t="s">
        <v>230</v>
      </c>
      <c r="F47" s="79">
        <v>2</v>
      </c>
      <c r="G47" s="79" t="s">
        <v>1</v>
      </c>
      <c r="H47" s="79"/>
      <c r="I47" s="79"/>
      <c r="J47" s="79"/>
      <c r="K47" s="80"/>
    </row>
    <row r="48" spans="1:11">
      <c r="A48" s="31">
        <f t="shared" si="2"/>
        <v>39</v>
      </c>
      <c r="B48" s="31">
        <v>751</v>
      </c>
      <c r="C48" s="78"/>
      <c r="D48" s="79" t="s">
        <v>20</v>
      </c>
      <c r="E48" s="79" t="s">
        <v>187</v>
      </c>
      <c r="F48" s="79">
        <v>2</v>
      </c>
      <c r="G48" s="79" t="s">
        <v>1</v>
      </c>
      <c r="H48" s="79"/>
      <c r="I48" s="79"/>
      <c r="J48" s="79"/>
      <c r="K48" s="80"/>
    </row>
    <row r="49" spans="1:11">
      <c r="A49" s="31">
        <f t="shared" si="2"/>
        <v>40</v>
      </c>
      <c r="B49" s="31">
        <v>751</v>
      </c>
      <c r="C49" s="78"/>
      <c r="D49" s="79" t="s">
        <v>21</v>
      </c>
      <c r="E49" s="79" t="s">
        <v>188</v>
      </c>
      <c r="F49" s="79">
        <v>6</v>
      </c>
      <c r="G49" s="79" t="s">
        <v>1</v>
      </c>
      <c r="H49" s="79"/>
      <c r="I49" s="79"/>
      <c r="J49" s="79"/>
      <c r="K49" s="80"/>
    </row>
    <row r="50" spans="1:11">
      <c r="A50" s="31">
        <f t="shared" si="2"/>
        <v>41</v>
      </c>
      <c r="B50" s="31">
        <v>751</v>
      </c>
      <c r="C50" s="78"/>
      <c r="D50" s="79" t="s">
        <v>29</v>
      </c>
      <c r="E50" s="79" t="s">
        <v>231</v>
      </c>
      <c r="F50" s="79">
        <v>1</v>
      </c>
      <c r="G50" s="79" t="s">
        <v>1</v>
      </c>
      <c r="H50" s="79"/>
      <c r="I50" s="79"/>
      <c r="J50" s="79"/>
      <c r="K50" s="80"/>
    </row>
    <row r="51" spans="1:11">
      <c r="A51" s="31">
        <f t="shared" si="2"/>
        <v>42</v>
      </c>
      <c r="B51" s="31">
        <v>751</v>
      </c>
      <c r="C51" s="78"/>
      <c r="D51" s="79" t="s">
        <v>30</v>
      </c>
      <c r="E51" s="79" t="s">
        <v>270</v>
      </c>
      <c r="F51" s="79">
        <v>1</v>
      </c>
      <c r="G51" s="79" t="s">
        <v>1</v>
      </c>
      <c r="H51" s="79"/>
      <c r="I51" s="79"/>
      <c r="J51" s="79"/>
      <c r="K51" s="80"/>
    </row>
    <row r="52" spans="1:11">
      <c r="A52" s="31">
        <f t="shared" si="2"/>
        <v>43</v>
      </c>
      <c r="B52" s="31">
        <v>751</v>
      </c>
      <c r="C52" s="78"/>
      <c r="D52" s="79" t="s">
        <v>74</v>
      </c>
      <c r="E52" s="79" t="s">
        <v>271</v>
      </c>
      <c r="F52" s="79">
        <v>2</v>
      </c>
      <c r="G52" s="79" t="s">
        <v>1</v>
      </c>
      <c r="H52" s="79"/>
      <c r="I52" s="79"/>
      <c r="J52" s="79"/>
      <c r="K52" s="80"/>
    </row>
    <row r="53" spans="1:11">
      <c r="A53" s="31">
        <f t="shared" si="2"/>
        <v>44</v>
      </c>
      <c r="B53" s="31">
        <v>751</v>
      </c>
      <c r="C53" s="78"/>
      <c r="D53" s="79" t="s">
        <v>190</v>
      </c>
      <c r="E53" s="79" t="s">
        <v>272</v>
      </c>
      <c r="F53" s="79">
        <v>2</v>
      </c>
      <c r="G53" s="79" t="s">
        <v>1</v>
      </c>
      <c r="H53" s="79"/>
      <c r="I53" s="79"/>
      <c r="J53" s="79"/>
      <c r="K53" s="80"/>
    </row>
    <row r="54" spans="1:11">
      <c r="A54" s="31">
        <f t="shared" si="2"/>
        <v>45</v>
      </c>
      <c r="B54" s="31">
        <v>751</v>
      </c>
      <c r="C54" s="78"/>
      <c r="D54" s="79" t="s">
        <v>191</v>
      </c>
      <c r="E54" s="79" t="s">
        <v>251</v>
      </c>
      <c r="F54" s="79">
        <v>4</v>
      </c>
      <c r="G54" s="79" t="s">
        <v>1</v>
      </c>
      <c r="H54" s="79"/>
      <c r="I54" s="79"/>
      <c r="J54" s="79"/>
      <c r="K54" s="80"/>
    </row>
    <row r="55" spans="1:11">
      <c r="A55" s="31">
        <f t="shared" si="2"/>
        <v>46</v>
      </c>
      <c r="B55" s="31">
        <v>751</v>
      </c>
      <c r="C55" s="78"/>
      <c r="D55" s="79" t="s">
        <v>252</v>
      </c>
      <c r="E55" s="79" t="s">
        <v>253</v>
      </c>
      <c r="F55" s="79">
        <v>4</v>
      </c>
      <c r="G55" s="79" t="s">
        <v>1</v>
      </c>
      <c r="H55" s="79"/>
      <c r="I55" s="79"/>
      <c r="J55" s="79"/>
      <c r="K55" s="80"/>
    </row>
    <row r="56" spans="1:11">
      <c r="A56" s="31">
        <f t="shared" si="2"/>
        <v>47</v>
      </c>
      <c r="B56" s="31">
        <v>751</v>
      </c>
      <c r="C56" s="78"/>
      <c r="D56" s="79" t="s">
        <v>259</v>
      </c>
      <c r="E56" s="79" t="s">
        <v>38</v>
      </c>
      <c r="F56" s="79">
        <v>4</v>
      </c>
      <c r="G56" s="79" t="s">
        <v>15</v>
      </c>
      <c r="H56" s="79"/>
      <c r="I56" s="79"/>
      <c r="J56" s="79"/>
      <c r="K56" s="80"/>
    </row>
    <row r="57" spans="1:11">
      <c r="A57" s="31">
        <f t="shared" si="2"/>
        <v>48</v>
      </c>
      <c r="B57" s="31">
        <v>751</v>
      </c>
      <c r="C57" s="78"/>
      <c r="D57" s="79" t="s">
        <v>260</v>
      </c>
      <c r="E57" s="79" t="s">
        <v>39</v>
      </c>
      <c r="F57" s="79">
        <v>1</v>
      </c>
      <c r="G57" s="79" t="s">
        <v>15</v>
      </c>
      <c r="H57" s="79"/>
      <c r="I57" s="79"/>
      <c r="J57" s="79"/>
      <c r="K57" s="80"/>
    </row>
    <row r="58" spans="1:11">
      <c r="A58" s="31">
        <f t="shared" si="2"/>
        <v>49</v>
      </c>
      <c r="B58" s="31">
        <v>751</v>
      </c>
      <c r="C58" s="78"/>
      <c r="D58" s="79" t="s">
        <v>261</v>
      </c>
      <c r="E58" s="79" t="s">
        <v>40</v>
      </c>
      <c r="F58" s="79">
        <v>4</v>
      </c>
      <c r="G58" s="79" t="s">
        <v>15</v>
      </c>
      <c r="H58" s="79"/>
      <c r="I58" s="79"/>
      <c r="J58" s="79"/>
      <c r="K58" s="80"/>
    </row>
    <row r="59" spans="1:11">
      <c r="A59" s="31">
        <f t="shared" si="2"/>
        <v>50</v>
      </c>
      <c r="B59" s="31">
        <v>751</v>
      </c>
      <c r="C59" s="78"/>
      <c r="D59" s="79" t="s">
        <v>262</v>
      </c>
      <c r="E59" s="79" t="s">
        <v>41</v>
      </c>
      <c r="F59" s="79">
        <v>10</v>
      </c>
      <c r="G59" s="79" t="s">
        <v>15</v>
      </c>
      <c r="H59" s="79"/>
      <c r="I59" s="79"/>
      <c r="J59" s="79"/>
      <c r="K59" s="80"/>
    </row>
    <row r="60" spans="1:11">
      <c r="A60" s="31">
        <f t="shared" si="2"/>
        <v>51</v>
      </c>
      <c r="B60" s="31">
        <v>751</v>
      </c>
      <c r="C60" s="78"/>
      <c r="D60" s="79" t="s">
        <v>263</v>
      </c>
      <c r="E60" s="79" t="s">
        <v>43</v>
      </c>
      <c r="F60" s="79">
        <v>4</v>
      </c>
      <c r="G60" s="79" t="s">
        <v>1</v>
      </c>
      <c r="H60" s="79"/>
      <c r="I60" s="79"/>
      <c r="J60" s="79"/>
      <c r="K60" s="80"/>
    </row>
    <row r="61" spans="1:11">
      <c r="A61" s="31">
        <f t="shared" si="2"/>
        <v>52</v>
      </c>
      <c r="B61" s="31">
        <v>751</v>
      </c>
      <c r="C61" s="78"/>
      <c r="D61" s="79" t="s">
        <v>264</v>
      </c>
      <c r="E61" s="79" t="s">
        <v>44</v>
      </c>
      <c r="F61" s="79">
        <v>2</v>
      </c>
      <c r="G61" s="79" t="s">
        <v>1</v>
      </c>
      <c r="H61" s="79"/>
      <c r="I61" s="79"/>
      <c r="J61" s="79"/>
      <c r="K61" s="80"/>
    </row>
    <row r="62" spans="1:11">
      <c r="A62" s="31">
        <f t="shared" si="2"/>
        <v>53</v>
      </c>
      <c r="B62" s="57">
        <v>751</v>
      </c>
      <c r="C62" s="78"/>
      <c r="D62" s="79" t="s">
        <v>265</v>
      </c>
      <c r="E62" s="79" t="s">
        <v>45</v>
      </c>
      <c r="F62" s="79">
        <v>6</v>
      </c>
      <c r="G62" s="79" t="s">
        <v>1</v>
      </c>
      <c r="H62" s="79"/>
      <c r="I62" s="79"/>
      <c r="J62" s="79"/>
      <c r="K62" s="80"/>
    </row>
    <row r="63" spans="1:11">
      <c r="A63" s="31">
        <f t="shared" si="2"/>
        <v>54</v>
      </c>
      <c r="B63" s="31">
        <v>751</v>
      </c>
      <c r="C63" s="78"/>
      <c r="D63" s="79" t="s">
        <v>266</v>
      </c>
      <c r="E63" s="79" t="s">
        <v>46</v>
      </c>
      <c r="F63" s="79">
        <v>12</v>
      </c>
      <c r="G63" s="79" t="s">
        <v>1</v>
      </c>
      <c r="H63" s="79"/>
      <c r="I63" s="79"/>
      <c r="J63" s="79"/>
      <c r="K63" s="80"/>
    </row>
    <row r="64" spans="1:11">
      <c r="A64" s="31">
        <f t="shared" si="2"/>
        <v>55</v>
      </c>
      <c r="B64" s="31">
        <v>751</v>
      </c>
      <c r="C64" s="78"/>
      <c r="D64" s="79" t="s">
        <v>254</v>
      </c>
      <c r="E64" s="79" t="s">
        <v>183</v>
      </c>
      <c r="F64" s="79">
        <v>2</v>
      </c>
      <c r="G64" s="79" t="s">
        <v>1</v>
      </c>
      <c r="H64" s="79"/>
      <c r="I64" s="79"/>
      <c r="J64" s="79"/>
      <c r="K64" s="80"/>
    </row>
    <row r="65" spans="1:11">
      <c r="A65" s="31">
        <f t="shared" si="2"/>
        <v>56</v>
      </c>
      <c r="B65" s="31">
        <v>751</v>
      </c>
      <c r="C65" s="78"/>
      <c r="D65" s="79" t="s">
        <v>255</v>
      </c>
      <c r="E65" s="79" t="s">
        <v>184</v>
      </c>
      <c r="F65" s="79">
        <v>2</v>
      </c>
      <c r="G65" s="79" t="s">
        <v>1</v>
      </c>
      <c r="H65" s="79"/>
      <c r="I65" s="79"/>
      <c r="J65" s="79"/>
      <c r="K65" s="80"/>
    </row>
    <row r="66" spans="1:11">
      <c r="A66" s="31">
        <f t="shared" si="2"/>
        <v>57</v>
      </c>
      <c r="B66" s="31">
        <v>751</v>
      </c>
      <c r="C66" s="78"/>
      <c r="D66" s="79" t="s">
        <v>256</v>
      </c>
      <c r="E66" s="79" t="s">
        <v>50</v>
      </c>
      <c r="F66" s="79">
        <v>6</v>
      </c>
      <c r="G66" s="79" t="s">
        <v>1</v>
      </c>
      <c r="H66" s="79"/>
      <c r="I66" s="79"/>
      <c r="J66" s="79"/>
      <c r="K66" s="80"/>
    </row>
    <row r="67" spans="1:11">
      <c r="A67" s="31">
        <f t="shared" si="2"/>
        <v>58</v>
      </c>
      <c r="B67" s="31">
        <v>751</v>
      </c>
      <c r="C67" s="78"/>
      <c r="D67" s="79" t="s">
        <v>257</v>
      </c>
      <c r="E67" s="79" t="s">
        <v>51</v>
      </c>
      <c r="F67" s="79">
        <v>4</v>
      </c>
      <c r="G67" s="79" t="s">
        <v>1</v>
      </c>
      <c r="H67" s="79"/>
      <c r="I67" s="79"/>
      <c r="J67" s="79"/>
      <c r="K67" s="80"/>
    </row>
    <row r="68" spans="1:11" ht="13.8" thickBot="1">
      <c r="A68" s="31">
        <f t="shared" si="2"/>
        <v>59</v>
      </c>
      <c r="B68" s="31">
        <v>751</v>
      </c>
      <c r="C68" s="83"/>
      <c r="D68" s="79" t="s">
        <v>258</v>
      </c>
      <c r="E68" s="53" t="s">
        <v>245</v>
      </c>
      <c r="F68" s="84">
        <v>6</v>
      </c>
      <c r="G68" s="84" t="s">
        <v>22</v>
      </c>
      <c r="H68" s="84"/>
      <c r="I68" s="84"/>
      <c r="J68" s="84"/>
      <c r="K68" s="85"/>
    </row>
    <row r="69" spans="1:11" ht="13.8" thickBot="1">
      <c r="A69" s="17"/>
      <c r="B69" s="39"/>
      <c r="C69" s="18" t="s">
        <v>6</v>
      </c>
      <c r="D69" s="270" t="str">
        <f>CONCATENATE(C42," - ",E42)</f>
        <v>3 - Šatny, umývárny  ČÁST C</v>
      </c>
      <c r="E69" s="270"/>
      <c r="F69" s="270"/>
      <c r="G69" s="270"/>
      <c r="H69" s="270"/>
      <c r="I69" s="19">
        <f>SUM(I43:I68)</f>
        <v>0</v>
      </c>
      <c r="J69" s="33"/>
      <c r="K69" s="42">
        <f>SUM(K43:K68)</f>
        <v>0</v>
      </c>
    </row>
    <row r="70" spans="1:11" ht="5.0999999999999996" customHeight="1" thickTop="1" thickBot="1">
      <c r="A70" s="20"/>
      <c r="B70" s="20"/>
      <c r="C70" s="20"/>
      <c r="D70" s="20"/>
      <c r="E70" s="21"/>
      <c r="F70" s="22"/>
      <c r="G70" s="23"/>
      <c r="H70" s="24"/>
      <c r="I70" s="24"/>
      <c r="J70" s="24"/>
      <c r="K70" s="43"/>
    </row>
    <row r="71" spans="1:11" ht="13.8" thickBot="1">
      <c r="A71" s="9" t="s">
        <v>4</v>
      </c>
      <c r="B71" s="9"/>
      <c r="C71" s="9" t="s">
        <v>10</v>
      </c>
      <c r="D71" s="10"/>
      <c r="E71" s="11" t="s">
        <v>278</v>
      </c>
      <c r="F71" s="12"/>
      <c r="G71" s="13"/>
      <c r="H71" s="14"/>
      <c r="I71" s="14"/>
      <c r="J71" s="14"/>
      <c r="K71" s="44"/>
    </row>
    <row r="72" spans="1:11" ht="23.25" customHeight="1">
      <c r="A72" s="31">
        <v>60</v>
      </c>
      <c r="B72" s="31">
        <v>751</v>
      </c>
      <c r="C72" s="92"/>
      <c r="D72" s="86" t="s">
        <v>273</v>
      </c>
      <c r="E72" s="50" t="s">
        <v>276</v>
      </c>
      <c r="F72" s="86">
        <v>2</v>
      </c>
      <c r="G72" s="86" t="s">
        <v>1</v>
      </c>
      <c r="H72" s="86"/>
      <c r="I72" s="86"/>
      <c r="J72" s="86"/>
      <c r="K72" s="93"/>
    </row>
    <row r="73" spans="1:11">
      <c r="A73" s="31">
        <f t="shared" ref="A73:A88" si="3">A72+1</f>
        <v>61</v>
      </c>
      <c r="B73" s="31">
        <v>751</v>
      </c>
      <c r="C73" s="81"/>
      <c r="D73" s="82" t="s">
        <v>274</v>
      </c>
      <c r="E73" s="82" t="s">
        <v>182</v>
      </c>
      <c r="F73" s="82">
        <v>2</v>
      </c>
      <c r="G73" s="82" t="s">
        <v>1</v>
      </c>
      <c r="H73" s="82"/>
      <c r="I73" s="82"/>
      <c r="J73" s="82"/>
      <c r="K73" s="94"/>
    </row>
    <row r="74" spans="1:11" ht="12.75" customHeight="1">
      <c r="A74" s="31">
        <f t="shared" si="3"/>
        <v>62</v>
      </c>
      <c r="B74" s="31">
        <v>751</v>
      </c>
      <c r="C74" s="81"/>
      <c r="D74" s="82" t="s">
        <v>23</v>
      </c>
      <c r="E74" s="82" t="s">
        <v>230</v>
      </c>
      <c r="F74" s="82">
        <v>11</v>
      </c>
      <c r="G74" s="82" t="s">
        <v>1</v>
      </c>
      <c r="H74" s="82"/>
      <c r="I74" s="82"/>
      <c r="J74" s="82"/>
      <c r="K74" s="94"/>
    </row>
    <row r="75" spans="1:11" ht="12.75" customHeight="1">
      <c r="A75" s="31">
        <f t="shared" si="3"/>
        <v>63</v>
      </c>
      <c r="B75" s="31">
        <v>751</v>
      </c>
      <c r="C75" s="81"/>
      <c r="D75" s="82" t="s">
        <v>24</v>
      </c>
      <c r="E75" s="82" t="s">
        <v>187</v>
      </c>
      <c r="F75" s="82">
        <v>1</v>
      </c>
      <c r="G75" s="82" t="s">
        <v>1</v>
      </c>
      <c r="H75" s="82"/>
      <c r="I75" s="82"/>
      <c r="J75" s="82"/>
      <c r="K75" s="94"/>
    </row>
    <row r="76" spans="1:11" ht="12.75" customHeight="1">
      <c r="A76" s="31">
        <f t="shared" si="3"/>
        <v>64</v>
      </c>
      <c r="B76" s="31">
        <v>751</v>
      </c>
      <c r="C76" s="81"/>
      <c r="D76" s="82" t="s">
        <v>27</v>
      </c>
      <c r="E76" s="82" t="s">
        <v>231</v>
      </c>
      <c r="F76" s="82">
        <v>3</v>
      </c>
      <c r="G76" s="82" t="s">
        <v>1</v>
      </c>
      <c r="H76" s="82"/>
      <c r="I76" s="82"/>
      <c r="J76" s="82"/>
      <c r="K76" s="94"/>
    </row>
    <row r="77" spans="1:11" ht="12.75" customHeight="1">
      <c r="A77" s="31">
        <f t="shared" si="3"/>
        <v>65</v>
      </c>
      <c r="B77" s="31">
        <v>751</v>
      </c>
      <c r="C77" s="81"/>
      <c r="D77" s="82" t="s">
        <v>28</v>
      </c>
      <c r="E77" s="82" t="s">
        <v>270</v>
      </c>
      <c r="F77" s="82">
        <v>1</v>
      </c>
      <c r="G77" s="82" t="s">
        <v>1</v>
      </c>
      <c r="H77" s="82"/>
      <c r="I77" s="82"/>
      <c r="J77" s="82"/>
      <c r="K77" s="94"/>
    </row>
    <row r="78" spans="1:11" ht="12.75" customHeight="1">
      <c r="A78" s="31">
        <f t="shared" si="3"/>
        <v>66</v>
      </c>
      <c r="B78" s="31">
        <v>751</v>
      </c>
      <c r="C78" s="81"/>
      <c r="D78" s="82" t="s">
        <v>192</v>
      </c>
      <c r="E78" s="82" t="s">
        <v>275</v>
      </c>
      <c r="F78" s="82">
        <v>2</v>
      </c>
      <c r="G78" s="82" t="s">
        <v>1</v>
      </c>
      <c r="H78" s="82"/>
      <c r="I78" s="82"/>
      <c r="J78" s="82"/>
      <c r="K78" s="94"/>
    </row>
    <row r="79" spans="1:11" ht="12.75" customHeight="1">
      <c r="A79" s="31">
        <f t="shared" si="3"/>
        <v>67</v>
      </c>
      <c r="B79" s="31">
        <v>751</v>
      </c>
      <c r="C79" s="81"/>
      <c r="D79" s="82" t="s">
        <v>279</v>
      </c>
      <c r="E79" s="82" t="s">
        <v>38</v>
      </c>
      <c r="F79" s="82">
        <v>4</v>
      </c>
      <c r="G79" s="82" t="s">
        <v>15</v>
      </c>
      <c r="H79" s="82"/>
      <c r="I79" s="82"/>
      <c r="J79" s="82"/>
      <c r="K79" s="94"/>
    </row>
    <row r="80" spans="1:11" ht="12.75" customHeight="1">
      <c r="A80" s="31">
        <f t="shared" si="3"/>
        <v>68</v>
      </c>
      <c r="B80" s="31">
        <v>751</v>
      </c>
      <c r="C80" s="81"/>
      <c r="D80" s="82" t="s">
        <v>280</v>
      </c>
      <c r="E80" s="82" t="s">
        <v>39</v>
      </c>
      <c r="F80" s="82">
        <v>2</v>
      </c>
      <c r="G80" s="82" t="s">
        <v>15</v>
      </c>
      <c r="H80" s="82"/>
      <c r="I80" s="82"/>
      <c r="J80" s="82"/>
      <c r="K80" s="94"/>
    </row>
    <row r="81" spans="1:11" ht="12.75" customHeight="1">
      <c r="A81" s="31">
        <f t="shared" si="3"/>
        <v>69</v>
      </c>
      <c r="B81" s="31">
        <v>751</v>
      </c>
      <c r="C81" s="81"/>
      <c r="D81" s="82" t="s">
        <v>281</v>
      </c>
      <c r="E81" s="82" t="s">
        <v>40</v>
      </c>
      <c r="F81" s="82">
        <v>14</v>
      </c>
      <c r="G81" s="82" t="s">
        <v>15</v>
      </c>
      <c r="H81" s="82"/>
      <c r="I81" s="82"/>
      <c r="J81" s="82"/>
      <c r="K81" s="94"/>
    </row>
    <row r="82" spans="1:11" ht="12.75" customHeight="1">
      <c r="A82" s="31">
        <f t="shared" si="3"/>
        <v>70</v>
      </c>
      <c r="B82" s="31">
        <v>751</v>
      </c>
      <c r="C82" s="81"/>
      <c r="D82" s="82" t="s">
        <v>282</v>
      </c>
      <c r="E82" s="82" t="s">
        <v>43</v>
      </c>
      <c r="F82" s="82">
        <v>11</v>
      </c>
      <c r="G82" s="82" t="s">
        <v>1</v>
      </c>
      <c r="H82" s="82"/>
      <c r="I82" s="82"/>
      <c r="J82" s="82"/>
      <c r="K82" s="94"/>
    </row>
    <row r="83" spans="1:11" ht="12.75" customHeight="1">
      <c r="A83" s="31">
        <f t="shared" si="3"/>
        <v>71</v>
      </c>
      <c r="B83" s="57">
        <v>751</v>
      </c>
      <c r="C83" s="81"/>
      <c r="D83" s="82" t="s">
        <v>283</v>
      </c>
      <c r="E83" s="82" t="s">
        <v>44</v>
      </c>
      <c r="F83" s="82">
        <v>1</v>
      </c>
      <c r="G83" s="82" t="s">
        <v>1</v>
      </c>
      <c r="H83" s="82"/>
      <c r="I83" s="82"/>
      <c r="J83" s="82"/>
      <c r="K83" s="94"/>
    </row>
    <row r="84" spans="1:11" ht="12.75" customHeight="1">
      <c r="A84" s="31">
        <f t="shared" si="3"/>
        <v>72</v>
      </c>
      <c r="B84" s="31">
        <v>751</v>
      </c>
      <c r="C84" s="81"/>
      <c r="D84" s="82" t="s">
        <v>284</v>
      </c>
      <c r="E84" s="82" t="s">
        <v>47</v>
      </c>
      <c r="F84" s="82">
        <v>11</v>
      </c>
      <c r="G84" s="82" t="s">
        <v>1</v>
      </c>
      <c r="H84" s="82"/>
      <c r="I84" s="82"/>
      <c r="J84" s="82"/>
      <c r="K84" s="94"/>
    </row>
    <row r="85" spans="1:11" ht="12.75" customHeight="1">
      <c r="A85" s="31">
        <f t="shared" si="3"/>
        <v>73</v>
      </c>
      <c r="B85" s="31">
        <v>751</v>
      </c>
      <c r="C85" s="81"/>
      <c r="D85" s="82" t="s">
        <v>285</v>
      </c>
      <c r="E85" s="82" t="s">
        <v>48</v>
      </c>
      <c r="F85" s="82">
        <v>1</v>
      </c>
      <c r="G85" s="82" t="s">
        <v>1</v>
      </c>
      <c r="H85" s="82"/>
      <c r="I85" s="82"/>
      <c r="J85" s="82"/>
      <c r="K85" s="94"/>
    </row>
    <row r="86" spans="1:11" ht="12.75" customHeight="1">
      <c r="A86" s="31">
        <f t="shared" si="3"/>
        <v>74</v>
      </c>
      <c r="B86" s="31">
        <v>751</v>
      </c>
      <c r="C86" s="81"/>
      <c r="D86" s="82" t="s">
        <v>286</v>
      </c>
      <c r="E86" s="82" t="s">
        <v>49</v>
      </c>
      <c r="F86" s="82">
        <v>1</v>
      </c>
      <c r="G86" s="82" t="s">
        <v>1</v>
      </c>
      <c r="H86" s="82"/>
      <c r="I86" s="82"/>
      <c r="J86" s="82"/>
      <c r="K86" s="94"/>
    </row>
    <row r="87" spans="1:11" ht="12.75" customHeight="1">
      <c r="A87" s="31">
        <f t="shared" si="3"/>
        <v>75</v>
      </c>
      <c r="B87" s="31">
        <v>751</v>
      </c>
      <c r="C87" s="81"/>
      <c r="D87" s="82" t="s">
        <v>287</v>
      </c>
      <c r="E87" s="82" t="s">
        <v>219</v>
      </c>
      <c r="F87" s="82">
        <v>2</v>
      </c>
      <c r="G87" s="82" t="s">
        <v>1</v>
      </c>
      <c r="H87" s="82"/>
      <c r="I87" s="82"/>
      <c r="J87" s="82"/>
      <c r="K87" s="94"/>
    </row>
    <row r="88" spans="1:11" ht="12.75" customHeight="1" thickBot="1">
      <c r="A88" s="31">
        <f t="shared" si="3"/>
        <v>76</v>
      </c>
      <c r="B88" s="31">
        <v>751</v>
      </c>
      <c r="C88" s="95"/>
      <c r="D88" s="82" t="s">
        <v>288</v>
      </c>
      <c r="E88" s="53" t="s">
        <v>245</v>
      </c>
      <c r="F88" s="96">
        <v>2</v>
      </c>
      <c r="G88" s="96" t="s">
        <v>22</v>
      </c>
      <c r="H88" s="96"/>
      <c r="I88" s="96"/>
      <c r="J88" s="96"/>
      <c r="K88" s="97"/>
    </row>
    <row r="89" spans="1:11" ht="13.8" thickBot="1">
      <c r="A89" s="17"/>
      <c r="B89" s="39"/>
      <c r="C89" s="18" t="s">
        <v>6</v>
      </c>
      <c r="D89" s="270" t="str">
        <f>CONCATENATE(C71," - ",E71)</f>
        <v>4 - WC ČÁST C</v>
      </c>
      <c r="E89" s="270"/>
      <c r="F89" s="270"/>
      <c r="G89" s="270"/>
      <c r="H89" s="270"/>
      <c r="I89" s="19">
        <f>SUM(I70:I88)</f>
        <v>0</v>
      </c>
      <c r="J89" s="33"/>
      <c r="K89" s="42">
        <f>SUM(K72:K88)</f>
        <v>0</v>
      </c>
    </row>
    <row r="90" spans="1:11" ht="5.0999999999999996" customHeight="1" thickTop="1" thickBot="1">
      <c r="A90" s="20"/>
      <c r="B90" s="20"/>
      <c r="C90" s="20"/>
      <c r="D90" s="20"/>
      <c r="E90" s="21"/>
      <c r="F90" s="22"/>
      <c r="G90" s="23"/>
      <c r="H90" s="24"/>
      <c r="I90" s="24"/>
      <c r="J90" s="24"/>
      <c r="K90" s="43"/>
    </row>
    <row r="91" spans="1:11" ht="13.8" thickBot="1">
      <c r="A91" s="9" t="s">
        <v>4</v>
      </c>
      <c r="B91" s="9"/>
      <c r="C91" s="9" t="s">
        <v>11</v>
      </c>
      <c r="D91" s="10"/>
      <c r="E91" s="11" t="s">
        <v>315</v>
      </c>
      <c r="F91" s="12"/>
      <c r="G91" s="13"/>
      <c r="H91" s="14"/>
      <c r="I91" s="14"/>
      <c r="J91" s="14"/>
      <c r="K91" s="44"/>
    </row>
    <row r="92" spans="1:11" ht="24.75" customHeight="1">
      <c r="A92" s="31">
        <v>77</v>
      </c>
      <c r="B92" s="31">
        <v>751</v>
      </c>
      <c r="C92" s="77"/>
      <c r="D92" s="101" t="s">
        <v>289</v>
      </c>
      <c r="E92" s="50" t="s">
        <v>276</v>
      </c>
      <c r="F92" s="101">
        <v>1</v>
      </c>
      <c r="G92" s="101" t="s">
        <v>1</v>
      </c>
      <c r="H92" s="101"/>
      <c r="I92" s="101"/>
      <c r="J92" s="101"/>
      <c r="K92" s="102"/>
    </row>
    <row r="93" spans="1:11">
      <c r="A93" s="31">
        <f t="shared" ref="A93:A120" si="4">A92+1</f>
        <v>78</v>
      </c>
      <c r="B93" s="31">
        <v>751</v>
      </c>
      <c r="C93" s="78"/>
      <c r="D93" s="79" t="s">
        <v>290</v>
      </c>
      <c r="E93" s="79" t="s">
        <v>182</v>
      </c>
      <c r="F93" s="79">
        <v>1</v>
      </c>
      <c r="G93" s="79" t="s">
        <v>1</v>
      </c>
      <c r="H93" s="79"/>
      <c r="I93" s="79"/>
      <c r="J93" s="79"/>
      <c r="K93" s="80"/>
    </row>
    <row r="94" spans="1:11" s="58" customFormat="1" ht="23.25" customHeight="1">
      <c r="A94" s="57">
        <f t="shared" si="4"/>
        <v>79</v>
      </c>
      <c r="B94" s="57">
        <v>751</v>
      </c>
      <c r="C94" s="81"/>
      <c r="D94" s="82" t="s">
        <v>291</v>
      </c>
      <c r="E94" s="82" t="s">
        <v>316</v>
      </c>
      <c r="F94" s="82">
        <v>4</v>
      </c>
      <c r="G94" s="82" t="s">
        <v>1</v>
      </c>
      <c r="H94" s="82"/>
      <c r="I94" s="82"/>
      <c r="J94" s="82"/>
      <c r="K94" s="94"/>
    </row>
    <row r="95" spans="1:11">
      <c r="A95" s="31">
        <f t="shared" si="4"/>
        <v>80</v>
      </c>
      <c r="B95" s="31">
        <v>751</v>
      </c>
      <c r="C95" s="78"/>
      <c r="D95" s="79" t="s">
        <v>292</v>
      </c>
      <c r="E95" s="79" t="s">
        <v>248</v>
      </c>
      <c r="F95" s="79">
        <v>4</v>
      </c>
      <c r="G95" s="79" t="s">
        <v>1</v>
      </c>
      <c r="H95" s="79"/>
      <c r="I95" s="79"/>
      <c r="J95" s="79"/>
      <c r="K95" s="80"/>
    </row>
    <row r="96" spans="1:11">
      <c r="A96" s="31">
        <f t="shared" si="4"/>
        <v>81</v>
      </c>
      <c r="B96" s="31">
        <v>751</v>
      </c>
      <c r="C96" s="78"/>
      <c r="D96" s="79" t="s">
        <v>25</v>
      </c>
      <c r="E96" s="79" t="s">
        <v>230</v>
      </c>
      <c r="F96" s="79">
        <v>37</v>
      </c>
      <c r="G96" s="79" t="s">
        <v>1</v>
      </c>
      <c r="H96" s="79"/>
      <c r="I96" s="79"/>
      <c r="J96" s="79"/>
      <c r="K96" s="80"/>
    </row>
    <row r="97" spans="1:11">
      <c r="A97" s="31">
        <f t="shared" si="4"/>
        <v>82</v>
      </c>
      <c r="B97" s="31">
        <v>751</v>
      </c>
      <c r="C97" s="78"/>
      <c r="D97" s="79" t="s">
        <v>75</v>
      </c>
      <c r="E97" s="79" t="s">
        <v>187</v>
      </c>
      <c r="F97" s="79">
        <v>1</v>
      </c>
      <c r="G97" s="79" t="s">
        <v>1</v>
      </c>
      <c r="H97" s="79"/>
      <c r="I97" s="79"/>
      <c r="J97" s="79"/>
      <c r="K97" s="80"/>
    </row>
    <row r="98" spans="1:11">
      <c r="A98" s="31">
        <f t="shared" si="4"/>
        <v>83</v>
      </c>
      <c r="B98" s="31">
        <v>751</v>
      </c>
      <c r="C98" s="78"/>
      <c r="D98" s="79" t="s">
        <v>76</v>
      </c>
      <c r="E98" s="79" t="s">
        <v>231</v>
      </c>
      <c r="F98" s="79">
        <v>9</v>
      </c>
      <c r="G98" s="79" t="s">
        <v>1</v>
      </c>
      <c r="H98" s="79"/>
      <c r="I98" s="79"/>
      <c r="J98" s="79"/>
      <c r="K98" s="80"/>
    </row>
    <row r="99" spans="1:11">
      <c r="A99" s="31">
        <f t="shared" si="4"/>
        <v>84</v>
      </c>
      <c r="B99" s="31">
        <v>751</v>
      </c>
      <c r="C99" s="78"/>
      <c r="D99" s="79" t="s">
        <v>77</v>
      </c>
      <c r="E99" s="79" t="s">
        <v>270</v>
      </c>
      <c r="F99" s="79">
        <v>1</v>
      </c>
      <c r="G99" s="79" t="s">
        <v>1</v>
      </c>
      <c r="H99" s="79"/>
      <c r="I99" s="79"/>
      <c r="J99" s="79"/>
      <c r="K99" s="80"/>
    </row>
    <row r="100" spans="1:11">
      <c r="A100" s="31">
        <f t="shared" si="4"/>
        <v>85</v>
      </c>
      <c r="B100" s="31">
        <v>751</v>
      </c>
      <c r="C100" s="78"/>
      <c r="D100" s="79" t="s">
        <v>78</v>
      </c>
      <c r="E100" s="79" t="s">
        <v>293</v>
      </c>
      <c r="F100" s="79">
        <v>1</v>
      </c>
      <c r="G100" s="79" t="s">
        <v>1</v>
      </c>
      <c r="H100" s="79"/>
      <c r="I100" s="79"/>
      <c r="J100" s="79"/>
      <c r="K100" s="80"/>
    </row>
    <row r="101" spans="1:11">
      <c r="A101" s="31">
        <f t="shared" si="4"/>
        <v>86</v>
      </c>
      <c r="B101" s="31">
        <v>751</v>
      </c>
      <c r="C101" s="78"/>
      <c r="D101" s="79" t="s">
        <v>193</v>
      </c>
      <c r="E101" s="79" t="s">
        <v>37</v>
      </c>
      <c r="F101" s="79">
        <v>1</v>
      </c>
      <c r="G101" s="79" t="s">
        <v>1</v>
      </c>
      <c r="H101" s="79"/>
      <c r="I101" s="79"/>
      <c r="J101" s="79"/>
      <c r="K101" s="80"/>
    </row>
    <row r="102" spans="1:11">
      <c r="A102" s="31">
        <f t="shared" si="4"/>
        <v>87</v>
      </c>
      <c r="B102" s="31">
        <v>751</v>
      </c>
      <c r="C102" s="78"/>
      <c r="D102" s="79" t="s">
        <v>194</v>
      </c>
      <c r="E102" s="79" t="s">
        <v>38</v>
      </c>
      <c r="F102" s="79">
        <v>17</v>
      </c>
      <c r="G102" s="79" t="s">
        <v>15</v>
      </c>
      <c r="H102" s="79"/>
      <c r="I102" s="79"/>
      <c r="J102" s="79"/>
      <c r="K102" s="80"/>
    </row>
    <row r="103" spans="1:11">
      <c r="A103" s="31">
        <f t="shared" si="4"/>
        <v>88</v>
      </c>
      <c r="B103" s="31">
        <v>751</v>
      </c>
      <c r="C103" s="78"/>
      <c r="D103" s="79" t="s">
        <v>304</v>
      </c>
      <c r="E103" s="79" t="s">
        <v>39</v>
      </c>
      <c r="F103" s="79">
        <v>1</v>
      </c>
      <c r="G103" s="79" t="s">
        <v>15</v>
      </c>
      <c r="H103" s="79"/>
      <c r="I103" s="79"/>
      <c r="J103" s="79"/>
      <c r="K103" s="80"/>
    </row>
    <row r="104" spans="1:11" ht="12.75" customHeight="1">
      <c r="A104" s="31">
        <f t="shared" si="4"/>
        <v>89</v>
      </c>
      <c r="B104" s="31">
        <v>751</v>
      </c>
      <c r="C104" s="78"/>
      <c r="D104" s="79" t="s">
        <v>305</v>
      </c>
      <c r="E104" s="79" t="s">
        <v>40</v>
      </c>
      <c r="F104" s="79">
        <v>8</v>
      </c>
      <c r="G104" s="79" t="s">
        <v>15</v>
      </c>
      <c r="H104" s="79"/>
      <c r="I104" s="79"/>
      <c r="J104" s="79"/>
      <c r="K104" s="80"/>
    </row>
    <row r="105" spans="1:11" ht="12.75" customHeight="1">
      <c r="A105" s="31">
        <f t="shared" si="4"/>
        <v>90</v>
      </c>
      <c r="B105" s="31">
        <v>751</v>
      </c>
      <c r="C105" s="78"/>
      <c r="D105" s="79" t="s">
        <v>306</v>
      </c>
      <c r="E105" s="79" t="s">
        <v>41</v>
      </c>
      <c r="F105" s="79">
        <v>29</v>
      </c>
      <c r="G105" s="79" t="s">
        <v>15</v>
      </c>
      <c r="H105" s="79"/>
      <c r="I105" s="79"/>
      <c r="J105" s="79"/>
      <c r="K105" s="80"/>
    </row>
    <row r="106" spans="1:11" ht="12.75" customHeight="1">
      <c r="A106" s="31">
        <f t="shared" si="4"/>
        <v>91</v>
      </c>
      <c r="B106" s="31">
        <v>751</v>
      </c>
      <c r="C106" s="78"/>
      <c r="D106" s="79" t="s">
        <v>307</v>
      </c>
      <c r="E106" s="79" t="s">
        <v>233</v>
      </c>
      <c r="F106" s="79">
        <v>30</v>
      </c>
      <c r="G106" s="79" t="s">
        <v>15</v>
      </c>
      <c r="H106" s="79"/>
      <c r="I106" s="79"/>
      <c r="J106" s="79"/>
      <c r="K106" s="80"/>
    </row>
    <row r="107" spans="1:11" ht="12.75" customHeight="1">
      <c r="A107" s="31">
        <f t="shared" si="4"/>
        <v>92</v>
      </c>
      <c r="B107" s="31">
        <v>751</v>
      </c>
      <c r="C107" s="78"/>
      <c r="D107" s="79" t="s">
        <v>308</v>
      </c>
      <c r="E107" s="79" t="s">
        <v>42</v>
      </c>
      <c r="F107" s="79">
        <v>12</v>
      </c>
      <c r="G107" s="79" t="s">
        <v>15</v>
      </c>
      <c r="H107" s="79"/>
      <c r="I107" s="79"/>
      <c r="J107" s="79"/>
      <c r="K107" s="80"/>
    </row>
    <row r="108" spans="1:11" ht="12.75" customHeight="1">
      <c r="A108" s="31">
        <f t="shared" si="4"/>
        <v>93</v>
      </c>
      <c r="B108" s="31">
        <v>751</v>
      </c>
      <c r="C108" s="78"/>
      <c r="D108" s="79" t="s">
        <v>309</v>
      </c>
      <c r="E108" s="79" t="s">
        <v>43</v>
      </c>
      <c r="F108" s="79">
        <v>37</v>
      </c>
      <c r="G108" s="79" t="s">
        <v>1</v>
      </c>
      <c r="H108" s="79"/>
      <c r="I108" s="79"/>
      <c r="J108" s="79"/>
      <c r="K108" s="80"/>
    </row>
    <row r="109" spans="1:11" ht="12.75" customHeight="1">
      <c r="A109" s="31">
        <f t="shared" si="4"/>
        <v>94</v>
      </c>
      <c r="B109" s="31">
        <v>751</v>
      </c>
      <c r="C109" s="78"/>
      <c r="D109" s="79" t="s">
        <v>310</v>
      </c>
      <c r="E109" s="79" t="s">
        <v>44</v>
      </c>
      <c r="F109" s="79">
        <v>1</v>
      </c>
      <c r="G109" s="79" t="s">
        <v>1</v>
      </c>
      <c r="H109" s="79"/>
      <c r="I109" s="79"/>
      <c r="J109" s="79"/>
      <c r="K109" s="80"/>
    </row>
    <row r="110" spans="1:11" ht="12.75" customHeight="1">
      <c r="A110" s="31">
        <f t="shared" si="4"/>
        <v>95</v>
      </c>
      <c r="B110" s="31">
        <v>751</v>
      </c>
      <c r="C110" s="78"/>
      <c r="D110" s="79" t="s">
        <v>311</v>
      </c>
      <c r="E110" s="79" t="s">
        <v>45</v>
      </c>
      <c r="F110" s="79">
        <v>2</v>
      </c>
      <c r="G110" s="79" t="s">
        <v>1</v>
      </c>
      <c r="H110" s="79"/>
      <c r="I110" s="79"/>
      <c r="J110" s="79"/>
      <c r="K110" s="80"/>
    </row>
    <row r="111" spans="1:11" ht="12.75" customHeight="1">
      <c r="A111" s="31">
        <f t="shared" si="4"/>
        <v>96</v>
      </c>
      <c r="B111" s="31">
        <v>751</v>
      </c>
      <c r="C111" s="78"/>
      <c r="D111" s="79" t="s">
        <v>312</v>
      </c>
      <c r="E111" s="79" t="s">
        <v>46</v>
      </c>
      <c r="F111" s="79">
        <v>4</v>
      </c>
      <c r="G111" s="79" t="s">
        <v>1</v>
      </c>
      <c r="H111" s="79"/>
      <c r="I111" s="79"/>
      <c r="J111" s="79"/>
      <c r="K111" s="80"/>
    </row>
    <row r="112" spans="1:11" ht="12.75" customHeight="1">
      <c r="A112" s="31">
        <f t="shared" si="4"/>
        <v>97</v>
      </c>
      <c r="B112" s="57">
        <v>751</v>
      </c>
      <c r="C112" s="78"/>
      <c r="D112" s="79" t="s">
        <v>313</v>
      </c>
      <c r="E112" s="79" t="s">
        <v>301</v>
      </c>
      <c r="F112" s="79">
        <v>2</v>
      </c>
      <c r="G112" s="79" t="s">
        <v>1</v>
      </c>
      <c r="H112" s="79"/>
      <c r="I112" s="79"/>
      <c r="J112" s="79"/>
      <c r="K112" s="80"/>
    </row>
    <row r="113" spans="1:11" ht="12.75" customHeight="1">
      <c r="A113" s="31">
        <f t="shared" si="4"/>
        <v>98</v>
      </c>
      <c r="B113" s="31">
        <v>751</v>
      </c>
      <c r="C113" s="78"/>
      <c r="D113" s="79" t="s">
        <v>294</v>
      </c>
      <c r="E113" s="79" t="s">
        <v>234</v>
      </c>
      <c r="F113" s="79">
        <v>2</v>
      </c>
      <c r="G113" s="79" t="s">
        <v>1</v>
      </c>
      <c r="H113" s="79"/>
      <c r="I113" s="79"/>
      <c r="J113" s="79"/>
      <c r="K113" s="80"/>
    </row>
    <row r="114" spans="1:11" ht="12.75" customHeight="1">
      <c r="A114" s="31">
        <f t="shared" si="4"/>
        <v>99</v>
      </c>
      <c r="B114" s="31">
        <v>751</v>
      </c>
      <c r="C114" s="78"/>
      <c r="D114" s="79" t="s">
        <v>295</v>
      </c>
      <c r="E114" s="79" t="s">
        <v>47</v>
      </c>
      <c r="F114" s="79">
        <v>5</v>
      </c>
      <c r="G114" s="79" t="s">
        <v>1</v>
      </c>
      <c r="H114" s="79"/>
      <c r="I114" s="79"/>
      <c r="J114" s="79"/>
      <c r="K114" s="80"/>
    </row>
    <row r="115" spans="1:11" ht="12.75" customHeight="1">
      <c r="A115" s="31">
        <f t="shared" si="4"/>
        <v>100</v>
      </c>
      <c r="B115" s="31">
        <v>751</v>
      </c>
      <c r="C115" s="78"/>
      <c r="D115" s="79" t="s">
        <v>296</v>
      </c>
      <c r="E115" s="79" t="s">
        <v>183</v>
      </c>
      <c r="F115" s="79">
        <v>32</v>
      </c>
      <c r="G115" s="79" t="s">
        <v>1</v>
      </c>
      <c r="H115" s="79"/>
      <c r="I115" s="79"/>
      <c r="J115" s="79"/>
      <c r="K115" s="80"/>
    </row>
    <row r="116" spans="1:11" ht="12.75" customHeight="1">
      <c r="A116" s="31">
        <f t="shared" si="4"/>
        <v>101</v>
      </c>
      <c r="B116" s="31">
        <v>751</v>
      </c>
      <c r="C116" s="78"/>
      <c r="D116" s="79" t="s">
        <v>297</v>
      </c>
      <c r="E116" s="79" t="s">
        <v>235</v>
      </c>
      <c r="F116" s="79">
        <v>1</v>
      </c>
      <c r="G116" s="79" t="s">
        <v>1</v>
      </c>
      <c r="H116" s="79"/>
      <c r="I116" s="79"/>
      <c r="J116" s="79"/>
      <c r="K116" s="80"/>
    </row>
    <row r="117" spans="1:11" ht="12.75" customHeight="1">
      <c r="A117" s="31">
        <f t="shared" si="4"/>
        <v>102</v>
      </c>
      <c r="B117" s="31">
        <v>751</v>
      </c>
      <c r="C117" s="78"/>
      <c r="D117" s="79" t="s">
        <v>298</v>
      </c>
      <c r="E117" s="79" t="s">
        <v>302</v>
      </c>
      <c r="F117" s="79">
        <v>3</v>
      </c>
      <c r="G117" s="79" t="s">
        <v>1</v>
      </c>
      <c r="H117" s="79"/>
      <c r="I117" s="79"/>
      <c r="J117" s="79"/>
      <c r="K117" s="80"/>
    </row>
    <row r="118" spans="1:11" ht="12.75" customHeight="1">
      <c r="A118" s="31">
        <f t="shared" si="4"/>
        <v>103</v>
      </c>
      <c r="B118" s="31">
        <v>751</v>
      </c>
      <c r="C118" s="78"/>
      <c r="D118" s="79" t="s">
        <v>299</v>
      </c>
      <c r="E118" s="79" t="s">
        <v>53</v>
      </c>
      <c r="F118" s="79">
        <v>1</v>
      </c>
      <c r="G118" s="79" t="s">
        <v>1</v>
      </c>
      <c r="H118" s="79"/>
      <c r="I118" s="79"/>
      <c r="J118" s="79"/>
      <c r="K118" s="80"/>
    </row>
    <row r="119" spans="1:11" ht="12.75" customHeight="1">
      <c r="A119" s="31">
        <f t="shared" si="4"/>
        <v>104</v>
      </c>
      <c r="B119" s="31">
        <v>751</v>
      </c>
      <c r="C119" s="78"/>
      <c r="D119" s="79" t="s">
        <v>314</v>
      </c>
      <c r="E119" s="79" t="s">
        <v>303</v>
      </c>
      <c r="F119" s="79">
        <v>1</v>
      </c>
      <c r="G119" s="79" t="s">
        <v>1</v>
      </c>
      <c r="H119" s="79"/>
      <c r="I119" s="79"/>
      <c r="J119" s="79"/>
      <c r="K119" s="80"/>
    </row>
    <row r="120" spans="1:11" s="58" customFormat="1" ht="22.5" customHeight="1" thickBot="1">
      <c r="A120" s="57">
        <f t="shared" si="4"/>
        <v>105</v>
      </c>
      <c r="B120" s="57">
        <v>751</v>
      </c>
      <c r="C120" s="95"/>
      <c r="D120" s="82" t="s">
        <v>300</v>
      </c>
      <c r="E120" s="96" t="s">
        <v>321</v>
      </c>
      <c r="F120" s="96">
        <v>24</v>
      </c>
      <c r="G120" s="96" t="s">
        <v>22</v>
      </c>
      <c r="H120" s="96"/>
      <c r="I120" s="96"/>
      <c r="J120" s="96"/>
      <c r="K120" s="97"/>
    </row>
    <row r="121" spans="1:11" ht="13.8" thickBot="1">
      <c r="A121" s="17"/>
      <c r="B121" s="39"/>
      <c r="C121" s="18" t="s">
        <v>6</v>
      </c>
      <c r="D121" s="270" t="str">
        <f>CONCATENATE(C91," - ",E91)</f>
        <v>5 - WC stará budova</v>
      </c>
      <c r="E121" s="270"/>
      <c r="F121" s="270"/>
      <c r="G121" s="270"/>
      <c r="H121" s="270"/>
      <c r="I121" s="19">
        <f>SUM(I92:I120)</f>
        <v>0</v>
      </c>
      <c r="J121" s="33"/>
      <c r="K121" s="42">
        <f>SUM(K92:K120)</f>
        <v>0</v>
      </c>
    </row>
    <row r="122" spans="1:11" ht="5.0999999999999996" customHeight="1" thickTop="1" thickBot="1">
      <c r="A122" s="20"/>
      <c r="B122" s="20"/>
      <c r="C122" s="20"/>
      <c r="D122" s="20"/>
      <c r="E122" s="21"/>
      <c r="F122" s="22"/>
      <c r="G122" s="23"/>
      <c r="H122" s="24"/>
      <c r="I122" s="24"/>
      <c r="J122" s="24"/>
      <c r="K122" s="43"/>
    </row>
    <row r="123" spans="1:11" ht="13.8" thickBot="1">
      <c r="A123" s="9" t="s">
        <v>4</v>
      </c>
      <c r="B123" s="9"/>
      <c r="C123" s="9" t="s">
        <v>12</v>
      </c>
      <c r="D123" s="10"/>
      <c r="E123" s="11" t="s">
        <v>315</v>
      </c>
      <c r="F123" s="12"/>
      <c r="G123" s="13"/>
      <c r="H123" s="14"/>
      <c r="I123" s="14"/>
      <c r="J123" s="14"/>
      <c r="K123" s="44"/>
    </row>
    <row r="124" spans="1:11" ht="21.75" customHeight="1">
      <c r="A124" s="31">
        <v>106</v>
      </c>
      <c r="B124" s="31">
        <v>751</v>
      </c>
      <c r="C124" s="92"/>
      <c r="D124" s="86" t="s">
        <v>317</v>
      </c>
      <c r="E124" s="50" t="s">
        <v>320</v>
      </c>
      <c r="F124" s="86">
        <v>1</v>
      </c>
      <c r="G124" s="86" t="s">
        <v>1</v>
      </c>
      <c r="H124" s="86"/>
      <c r="I124" s="86"/>
      <c r="J124" s="86"/>
      <c r="K124" s="93"/>
    </row>
    <row r="125" spans="1:11">
      <c r="A125" s="31">
        <f t="shared" ref="A125:A134" si="5">A124+1</f>
        <v>107</v>
      </c>
      <c r="B125" s="31">
        <v>751</v>
      </c>
      <c r="C125" s="81"/>
      <c r="D125" s="82" t="s">
        <v>318</v>
      </c>
      <c r="E125" s="82" t="s">
        <v>182</v>
      </c>
      <c r="F125" s="82">
        <v>1</v>
      </c>
      <c r="G125" s="82" t="s">
        <v>1</v>
      </c>
      <c r="H125" s="82"/>
      <c r="I125" s="82"/>
      <c r="J125" s="82"/>
      <c r="K125" s="94"/>
    </row>
    <row r="126" spans="1:11">
      <c r="A126" s="31">
        <f t="shared" si="5"/>
        <v>108</v>
      </c>
      <c r="B126" s="57">
        <v>751</v>
      </c>
      <c r="C126" s="81"/>
      <c r="D126" s="82" t="s">
        <v>80</v>
      </c>
      <c r="E126" s="82" t="s">
        <v>230</v>
      </c>
      <c r="F126" s="82">
        <v>6</v>
      </c>
      <c r="G126" s="82" t="s">
        <v>1</v>
      </c>
      <c r="H126" s="82"/>
      <c r="I126" s="82"/>
      <c r="J126" s="82"/>
      <c r="K126" s="94"/>
    </row>
    <row r="127" spans="1:11">
      <c r="A127" s="31">
        <f t="shared" si="5"/>
        <v>109</v>
      </c>
      <c r="B127" s="31">
        <v>751</v>
      </c>
      <c r="C127" s="81"/>
      <c r="D127" s="82" t="s">
        <v>81</v>
      </c>
      <c r="E127" s="82" t="s">
        <v>231</v>
      </c>
      <c r="F127" s="82">
        <v>2</v>
      </c>
      <c r="G127" s="82" t="s">
        <v>1</v>
      </c>
      <c r="H127" s="82"/>
      <c r="I127" s="82"/>
      <c r="J127" s="82"/>
      <c r="K127" s="94"/>
    </row>
    <row r="128" spans="1:11">
      <c r="A128" s="31">
        <f t="shared" si="5"/>
        <v>110</v>
      </c>
      <c r="B128" s="57">
        <v>751</v>
      </c>
      <c r="C128" s="81"/>
      <c r="D128" s="82" t="s">
        <v>82</v>
      </c>
      <c r="E128" s="82" t="s">
        <v>275</v>
      </c>
      <c r="F128" s="82">
        <v>1</v>
      </c>
      <c r="G128" s="82" t="s">
        <v>1</v>
      </c>
      <c r="H128" s="82"/>
      <c r="I128" s="82"/>
      <c r="J128" s="82"/>
      <c r="K128" s="94"/>
    </row>
    <row r="129" spans="1:11">
      <c r="A129" s="31">
        <f t="shared" si="5"/>
        <v>111</v>
      </c>
      <c r="B129" s="31">
        <v>751</v>
      </c>
      <c r="C129" s="81"/>
      <c r="D129" s="82" t="s">
        <v>322</v>
      </c>
      <c r="E129" s="82" t="s">
        <v>38</v>
      </c>
      <c r="F129" s="82">
        <v>6</v>
      </c>
      <c r="G129" s="82" t="s">
        <v>15</v>
      </c>
      <c r="H129" s="82"/>
      <c r="I129" s="82"/>
      <c r="J129" s="82"/>
      <c r="K129" s="94"/>
    </row>
    <row r="130" spans="1:11">
      <c r="A130" s="31">
        <f t="shared" si="5"/>
        <v>112</v>
      </c>
      <c r="B130" s="31">
        <v>751</v>
      </c>
      <c r="C130" s="81"/>
      <c r="D130" s="82" t="s">
        <v>323</v>
      </c>
      <c r="E130" s="82" t="s">
        <v>40</v>
      </c>
      <c r="F130" s="82">
        <v>5</v>
      </c>
      <c r="G130" s="82" t="s">
        <v>15</v>
      </c>
      <c r="H130" s="82"/>
      <c r="I130" s="82"/>
      <c r="J130" s="82"/>
      <c r="K130" s="94"/>
    </row>
    <row r="131" spans="1:11">
      <c r="A131" s="31">
        <f t="shared" si="5"/>
        <v>113</v>
      </c>
      <c r="B131" s="31">
        <v>751</v>
      </c>
      <c r="C131" s="81"/>
      <c r="D131" s="82" t="s">
        <v>324</v>
      </c>
      <c r="E131" s="82" t="s">
        <v>43</v>
      </c>
      <c r="F131" s="82">
        <v>6</v>
      </c>
      <c r="G131" s="82" t="s">
        <v>1</v>
      </c>
      <c r="H131" s="82"/>
      <c r="I131" s="82"/>
      <c r="J131" s="82"/>
      <c r="K131" s="94"/>
    </row>
    <row r="132" spans="1:11">
      <c r="A132" s="31">
        <f t="shared" si="5"/>
        <v>114</v>
      </c>
      <c r="B132" s="31">
        <v>751</v>
      </c>
      <c r="C132" s="81"/>
      <c r="D132" s="82" t="s">
        <v>325</v>
      </c>
      <c r="E132" s="82" t="s">
        <v>47</v>
      </c>
      <c r="F132" s="82">
        <v>6</v>
      </c>
      <c r="G132" s="82" t="s">
        <v>1</v>
      </c>
      <c r="H132" s="82"/>
      <c r="I132" s="82"/>
      <c r="J132" s="82"/>
      <c r="K132" s="94"/>
    </row>
    <row r="133" spans="1:11">
      <c r="A133" s="31">
        <f t="shared" si="5"/>
        <v>115</v>
      </c>
      <c r="B133" s="31">
        <v>751</v>
      </c>
      <c r="C133" s="81"/>
      <c r="D133" s="82" t="s">
        <v>326</v>
      </c>
      <c r="E133" s="82" t="s">
        <v>319</v>
      </c>
      <c r="F133" s="82">
        <v>1</v>
      </c>
      <c r="G133" s="82" t="s">
        <v>1</v>
      </c>
      <c r="H133" s="82"/>
      <c r="I133" s="82"/>
      <c r="J133" s="82"/>
      <c r="K133" s="94"/>
    </row>
    <row r="134" spans="1:11" ht="13.8" thickBot="1">
      <c r="A134" s="31">
        <f t="shared" si="5"/>
        <v>116</v>
      </c>
      <c r="B134" s="31">
        <v>751</v>
      </c>
      <c r="C134" s="95"/>
      <c r="D134" s="82" t="s">
        <v>327</v>
      </c>
      <c r="E134" s="53" t="s">
        <v>245</v>
      </c>
      <c r="F134" s="96">
        <v>1</v>
      </c>
      <c r="G134" s="96" t="s">
        <v>22</v>
      </c>
      <c r="H134" s="96"/>
      <c r="I134" s="96"/>
      <c r="J134" s="96"/>
      <c r="K134" s="97"/>
    </row>
    <row r="135" spans="1:11" ht="13.8" thickBot="1">
      <c r="A135" s="17"/>
      <c r="B135" s="39"/>
      <c r="C135" s="18" t="s">
        <v>6</v>
      </c>
      <c r="D135" s="270" t="str">
        <f>CONCATENATE(C123," - ",E123)</f>
        <v>6 - WC stará budova</v>
      </c>
      <c r="E135" s="270"/>
      <c r="F135" s="270"/>
      <c r="G135" s="270"/>
      <c r="H135" s="270"/>
      <c r="I135" s="19">
        <f>SUM(I124:I134)</f>
        <v>0</v>
      </c>
      <c r="J135" s="33"/>
      <c r="K135" s="42">
        <f>SUM(K124:K134)</f>
        <v>0</v>
      </c>
    </row>
    <row r="136" spans="1:11" ht="5.25" customHeight="1" thickTop="1" thickBot="1">
      <c r="A136" s="87"/>
      <c r="B136" s="87"/>
      <c r="C136" s="88"/>
      <c r="D136" s="89"/>
      <c r="E136" s="89"/>
      <c r="F136" s="89"/>
      <c r="G136" s="89"/>
      <c r="H136" s="89"/>
      <c r="I136" s="90"/>
      <c r="J136" s="89"/>
      <c r="K136" s="91"/>
    </row>
    <row r="137" spans="1:11" ht="13.8" thickBot="1">
      <c r="A137" s="9" t="s">
        <v>4</v>
      </c>
      <c r="B137" s="9"/>
      <c r="C137" s="9" t="s">
        <v>79</v>
      </c>
      <c r="D137" s="10"/>
      <c r="E137" s="11" t="s">
        <v>342</v>
      </c>
      <c r="F137" s="12"/>
      <c r="G137" s="13"/>
      <c r="H137" s="14"/>
      <c r="I137" s="14"/>
      <c r="J137" s="14"/>
      <c r="K137" s="44"/>
    </row>
    <row r="138" spans="1:11" ht="21.75" customHeight="1">
      <c r="A138" s="31">
        <v>117</v>
      </c>
      <c r="B138" s="31">
        <v>751</v>
      </c>
      <c r="C138" s="92"/>
      <c r="D138" s="86" t="s">
        <v>328</v>
      </c>
      <c r="E138" s="86" t="s">
        <v>343</v>
      </c>
      <c r="F138" s="86">
        <v>1</v>
      </c>
      <c r="G138" s="86" t="s">
        <v>1</v>
      </c>
      <c r="H138" s="86"/>
      <c r="I138" s="86"/>
      <c r="J138" s="86"/>
      <c r="K138" s="93"/>
    </row>
    <row r="139" spans="1:11">
      <c r="A139" s="31">
        <f t="shared" ref="A139:A151" si="6">A138+1</f>
        <v>118</v>
      </c>
      <c r="B139" s="31">
        <v>751</v>
      </c>
      <c r="C139" s="81"/>
      <c r="D139" s="82" t="s">
        <v>329</v>
      </c>
      <c r="E139" s="82" t="s">
        <v>248</v>
      </c>
      <c r="F139" s="82">
        <v>1</v>
      </c>
      <c r="G139" s="82" t="s">
        <v>1</v>
      </c>
      <c r="H139" s="82"/>
      <c r="I139" s="82"/>
      <c r="J139" s="82"/>
      <c r="K139" s="94"/>
    </row>
    <row r="140" spans="1:11">
      <c r="A140" s="31">
        <f t="shared" si="6"/>
        <v>119</v>
      </c>
      <c r="B140" s="57">
        <v>751</v>
      </c>
      <c r="C140" s="81"/>
      <c r="D140" s="82" t="s">
        <v>83</v>
      </c>
      <c r="E140" s="82" t="s">
        <v>188</v>
      </c>
      <c r="F140" s="82">
        <v>4</v>
      </c>
      <c r="G140" s="82" t="s">
        <v>1</v>
      </c>
      <c r="H140" s="82"/>
      <c r="I140" s="82"/>
      <c r="J140" s="82"/>
      <c r="K140" s="94"/>
    </row>
    <row r="141" spans="1:11">
      <c r="A141" s="31">
        <f t="shared" si="6"/>
        <v>120</v>
      </c>
      <c r="B141" s="31">
        <v>751</v>
      </c>
      <c r="C141" s="81"/>
      <c r="D141" s="82" t="s">
        <v>84</v>
      </c>
      <c r="E141" s="82" t="s">
        <v>271</v>
      </c>
      <c r="F141" s="82">
        <v>1</v>
      </c>
      <c r="G141" s="82" t="s">
        <v>1</v>
      </c>
      <c r="H141" s="82"/>
      <c r="I141" s="82"/>
      <c r="J141" s="82"/>
      <c r="K141" s="94"/>
    </row>
    <row r="142" spans="1:11">
      <c r="A142" s="31">
        <f t="shared" si="6"/>
        <v>121</v>
      </c>
      <c r="B142" s="31">
        <v>751</v>
      </c>
      <c r="C142" s="81"/>
      <c r="D142" s="82" t="s">
        <v>85</v>
      </c>
      <c r="E142" s="82" t="s">
        <v>330</v>
      </c>
      <c r="F142" s="82">
        <v>1</v>
      </c>
      <c r="G142" s="82" t="s">
        <v>1</v>
      </c>
      <c r="H142" s="82"/>
      <c r="I142" s="82"/>
      <c r="J142" s="82"/>
      <c r="K142" s="94"/>
    </row>
    <row r="143" spans="1:11">
      <c r="A143" s="31">
        <f t="shared" si="6"/>
        <v>122</v>
      </c>
      <c r="B143" s="31">
        <v>751</v>
      </c>
      <c r="C143" s="81"/>
      <c r="D143" s="82" t="s">
        <v>331</v>
      </c>
      <c r="E143" s="82" t="s">
        <v>332</v>
      </c>
      <c r="F143" s="82">
        <v>2</v>
      </c>
      <c r="G143" s="82" t="s">
        <v>1</v>
      </c>
      <c r="H143" s="82"/>
      <c r="I143" s="82"/>
      <c r="J143" s="82"/>
      <c r="K143" s="94"/>
    </row>
    <row r="144" spans="1:11">
      <c r="A144" s="31">
        <f t="shared" si="6"/>
        <v>123</v>
      </c>
      <c r="B144" s="31">
        <v>751</v>
      </c>
      <c r="C144" s="81"/>
      <c r="D144" s="82" t="s">
        <v>333</v>
      </c>
      <c r="E144" s="82" t="s">
        <v>253</v>
      </c>
      <c r="F144" s="82">
        <v>2</v>
      </c>
      <c r="G144" s="82" t="s">
        <v>1</v>
      </c>
      <c r="H144" s="82"/>
      <c r="I144" s="82"/>
      <c r="J144" s="82"/>
      <c r="K144" s="94"/>
    </row>
    <row r="145" spans="1:11">
      <c r="A145" s="31">
        <f t="shared" si="6"/>
        <v>124</v>
      </c>
      <c r="B145" s="57">
        <v>751</v>
      </c>
      <c r="C145" s="81"/>
      <c r="D145" s="82" t="s">
        <v>335</v>
      </c>
      <c r="E145" s="82" t="s">
        <v>40</v>
      </c>
      <c r="F145" s="82">
        <v>2</v>
      </c>
      <c r="G145" s="82" t="s">
        <v>15</v>
      </c>
      <c r="H145" s="82"/>
      <c r="I145" s="82"/>
      <c r="J145" s="82"/>
      <c r="K145" s="94"/>
    </row>
    <row r="146" spans="1:11">
      <c r="A146" s="31">
        <f t="shared" si="6"/>
        <v>125</v>
      </c>
      <c r="B146" s="31">
        <v>751</v>
      </c>
      <c r="C146" s="81"/>
      <c r="D146" s="82" t="s">
        <v>336</v>
      </c>
      <c r="E146" s="82" t="s">
        <v>41</v>
      </c>
      <c r="F146" s="82">
        <v>4</v>
      </c>
      <c r="G146" s="82" t="s">
        <v>15</v>
      </c>
      <c r="H146" s="82"/>
      <c r="I146" s="82"/>
      <c r="J146" s="82"/>
      <c r="K146" s="94"/>
    </row>
    <row r="147" spans="1:11">
      <c r="A147" s="31">
        <f t="shared" si="6"/>
        <v>126</v>
      </c>
      <c r="B147" s="31">
        <v>751</v>
      </c>
      <c r="C147" s="81"/>
      <c r="D147" s="82" t="s">
        <v>337</v>
      </c>
      <c r="E147" s="82" t="s">
        <v>45</v>
      </c>
      <c r="F147" s="82">
        <v>4</v>
      </c>
      <c r="G147" s="82" t="s">
        <v>1</v>
      </c>
      <c r="H147" s="82"/>
      <c r="I147" s="82"/>
      <c r="J147" s="82"/>
      <c r="K147" s="94"/>
    </row>
    <row r="148" spans="1:11">
      <c r="A148" s="31">
        <f t="shared" si="6"/>
        <v>127</v>
      </c>
      <c r="B148" s="31">
        <v>751</v>
      </c>
      <c r="C148" s="81"/>
      <c r="D148" s="82" t="s">
        <v>338</v>
      </c>
      <c r="E148" s="82" t="s">
        <v>46</v>
      </c>
      <c r="F148" s="82">
        <v>1</v>
      </c>
      <c r="G148" s="82" t="s">
        <v>1</v>
      </c>
      <c r="H148" s="82"/>
      <c r="I148" s="82"/>
      <c r="J148" s="82"/>
      <c r="K148" s="94"/>
    </row>
    <row r="149" spans="1:11">
      <c r="A149" s="31">
        <f t="shared" si="6"/>
        <v>128</v>
      </c>
      <c r="B149" s="31">
        <v>751</v>
      </c>
      <c r="C149" s="81"/>
      <c r="D149" s="82" t="s">
        <v>339</v>
      </c>
      <c r="E149" s="82" t="s">
        <v>50</v>
      </c>
      <c r="F149" s="82">
        <v>4</v>
      </c>
      <c r="G149" s="82" t="s">
        <v>1</v>
      </c>
      <c r="H149" s="82"/>
      <c r="I149" s="82"/>
      <c r="J149" s="82"/>
      <c r="K149" s="94"/>
    </row>
    <row r="150" spans="1:11">
      <c r="A150" s="31">
        <f t="shared" si="6"/>
        <v>129</v>
      </c>
      <c r="B150" s="31">
        <v>751</v>
      </c>
      <c r="C150" s="81"/>
      <c r="D150" s="82" t="s">
        <v>340</v>
      </c>
      <c r="E150" s="82" t="s">
        <v>334</v>
      </c>
      <c r="F150" s="82">
        <v>1</v>
      </c>
      <c r="G150" s="82" t="s">
        <v>1</v>
      </c>
      <c r="H150" s="82"/>
      <c r="I150" s="82"/>
      <c r="J150" s="82"/>
      <c r="K150" s="94"/>
    </row>
    <row r="151" spans="1:11" ht="13.8" thickBot="1">
      <c r="A151" s="31">
        <f t="shared" si="6"/>
        <v>130</v>
      </c>
      <c r="B151" s="31">
        <v>751</v>
      </c>
      <c r="C151" s="95"/>
      <c r="D151" s="82" t="s">
        <v>341</v>
      </c>
      <c r="E151" s="53" t="s">
        <v>245</v>
      </c>
      <c r="F151" s="96">
        <v>1</v>
      </c>
      <c r="G151" s="96" t="s">
        <v>22</v>
      </c>
      <c r="H151" s="96"/>
      <c r="I151" s="96"/>
      <c r="J151" s="96"/>
      <c r="K151" s="97"/>
    </row>
    <row r="152" spans="1:11" ht="13.8" thickBot="1">
      <c r="A152" s="17"/>
      <c r="B152" s="39"/>
      <c r="C152" s="18" t="s">
        <v>6</v>
      </c>
      <c r="D152" s="270" t="str">
        <f>CONCATENATE(C137," - ",E137)</f>
        <v xml:space="preserve">7 - Sprchy stará budova </v>
      </c>
      <c r="E152" s="270"/>
      <c r="F152" s="270"/>
      <c r="G152" s="270"/>
      <c r="H152" s="270"/>
      <c r="I152" s="19">
        <f>SUM(I138:I151)</f>
        <v>0</v>
      </c>
      <c r="J152" s="33"/>
      <c r="K152" s="42">
        <f>SUM(K138:K151)</f>
        <v>0</v>
      </c>
    </row>
    <row r="153" spans="1:11" ht="5.25" customHeight="1" thickTop="1" thickBot="1">
      <c r="A153" s="87"/>
      <c r="B153" s="87"/>
      <c r="C153" s="88"/>
      <c r="D153" s="89"/>
      <c r="E153" s="89"/>
      <c r="F153" s="89"/>
      <c r="G153" s="89"/>
      <c r="H153" s="89"/>
      <c r="I153" s="90"/>
      <c r="J153" s="89"/>
      <c r="K153" s="91"/>
    </row>
    <row r="154" spans="1:11" ht="13.8" thickBot="1">
      <c r="A154" s="9" t="s">
        <v>4</v>
      </c>
      <c r="B154" s="9"/>
      <c r="C154" s="9" t="s">
        <v>86</v>
      </c>
      <c r="D154" s="10"/>
      <c r="E154" s="11" t="s">
        <v>315</v>
      </c>
      <c r="F154" s="12"/>
      <c r="G154" s="13"/>
      <c r="H154" s="14"/>
      <c r="I154" s="14"/>
      <c r="J154" s="14"/>
      <c r="K154" s="44"/>
    </row>
    <row r="155" spans="1:11" ht="24" customHeight="1">
      <c r="A155" s="31">
        <v>131</v>
      </c>
      <c r="B155" s="31">
        <v>751</v>
      </c>
      <c r="C155" s="92"/>
      <c r="D155" s="86" t="s">
        <v>344</v>
      </c>
      <c r="E155" s="86" t="s">
        <v>343</v>
      </c>
      <c r="F155" s="86">
        <v>3</v>
      </c>
      <c r="G155" s="86" t="s">
        <v>1</v>
      </c>
      <c r="H155" s="86"/>
      <c r="I155" s="86"/>
      <c r="J155" s="86"/>
      <c r="K155" s="93"/>
    </row>
    <row r="156" spans="1:11">
      <c r="A156" s="57">
        <f t="shared" ref="A156:A174" si="7">A155+1</f>
        <v>132</v>
      </c>
      <c r="B156" s="31">
        <v>751</v>
      </c>
      <c r="C156" s="81"/>
      <c r="D156" s="82" t="s">
        <v>345</v>
      </c>
      <c r="E156" s="82" t="s">
        <v>248</v>
      </c>
      <c r="F156" s="82">
        <v>3</v>
      </c>
      <c r="G156" s="82" t="s">
        <v>1</v>
      </c>
      <c r="H156" s="82"/>
      <c r="I156" s="82"/>
      <c r="J156" s="82"/>
      <c r="K156" s="94"/>
    </row>
    <row r="157" spans="1:11" ht="12.75" customHeight="1">
      <c r="A157" s="57">
        <f t="shared" si="7"/>
        <v>133</v>
      </c>
      <c r="B157" s="31">
        <v>751</v>
      </c>
      <c r="C157" s="81"/>
      <c r="D157" s="82" t="s">
        <v>87</v>
      </c>
      <c r="E157" s="82" t="s">
        <v>230</v>
      </c>
      <c r="F157" s="82">
        <v>23</v>
      </c>
      <c r="G157" s="82" t="s">
        <v>1</v>
      </c>
      <c r="H157" s="82"/>
      <c r="I157" s="82"/>
      <c r="J157" s="82"/>
      <c r="K157" s="94"/>
    </row>
    <row r="158" spans="1:11" ht="12.75" customHeight="1">
      <c r="A158" s="57">
        <f t="shared" si="7"/>
        <v>134</v>
      </c>
      <c r="B158" s="31">
        <v>751</v>
      </c>
      <c r="C158" s="81"/>
      <c r="D158" s="82" t="s">
        <v>88</v>
      </c>
      <c r="E158" s="82" t="s">
        <v>187</v>
      </c>
      <c r="F158" s="82">
        <v>5</v>
      </c>
      <c r="G158" s="82" t="s">
        <v>1</v>
      </c>
      <c r="H158" s="82"/>
      <c r="I158" s="82"/>
      <c r="J158" s="82"/>
      <c r="K158" s="94"/>
    </row>
    <row r="159" spans="1:11" ht="12.75" customHeight="1">
      <c r="A159" s="57">
        <f t="shared" si="7"/>
        <v>135</v>
      </c>
      <c r="B159" s="31">
        <v>751</v>
      </c>
      <c r="C159" s="81"/>
      <c r="D159" s="82" t="s">
        <v>195</v>
      </c>
      <c r="E159" s="82" t="s">
        <v>231</v>
      </c>
      <c r="F159" s="82">
        <v>6</v>
      </c>
      <c r="G159" s="82" t="s">
        <v>1</v>
      </c>
      <c r="H159" s="82"/>
      <c r="I159" s="82"/>
      <c r="J159" s="82"/>
      <c r="K159" s="94"/>
    </row>
    <row r="160" spans="1:11" ht="12.75" customHeight="1">
      <c r="A160" s="57">
        <f t="shared" si="7"/>
        <v>136</v>
      </c>
      <c r="B160" s="31">
        <v>751</v>
      </c>
      <c r="C160" s="81"/>
      <c r="D160" s="82" t="s">
        <v>196</v>
      </c>
      <c r="E160" s="82" t="s">
        <v>348</v>
      </c>
      <c r="F160" s="82">
        <v>1</v>
      </c>
      <c r="G160" s="82" t="s">
        <v>1</v>
      </c>
      <c r="H160" s="82"/>
      <c r="I160" s="82"/>
      <c r="J160" s="82"/>
      <c r="K160" s="94"/>
    </row>
    <row r="161" spans="1:11" ht="12.75" customHeight="1">
      <c r="A161" s="57">
        <f t="shared" si="7"/>
        <v>137</v>
      </c>
      <c r="B161" s="31">
        <v>751</v>
      </c>
      <c r="C161" s="81"/>
      <c r="D161" s="82" t="s">
        <v>197</v>
      </c>
      <c r="E161" s="82" t="s">
        <v>36</v>
      </c>
      <c r="F161" s="82">
        <v>3</v>
      </c>
      <c r="G161" s="82" t="s">
        <v>1</v>
      </c>
      <c r="H161" s="82"/>
      <c r="I161" s="82"/>
      <c r="J161" s="82"/>
      <c r="K161" s="94"/>
    </row>
    <row r="162" spans="1:11" ht="12.75" customHeight="1">
      <c r="A162" s="57">
        <f t="shared" si="7"/>
        <v>138</v>
      </c>
      <c r="B162" s="31">
        <v>751</v>
      </c>
      <c r="C162" s="81"/>
      <c r="D162" s="82" t="s">
        <v>198</v>
      </c>
      <c r="E162" s="82" t="s">
        <v>38</v>
      </c>
      <c r="F162" s="82">
        <v>23</v>
      </c>
      <c r="G162" s="82" t="s">
        <v>15</v>
      </c>
      <c r="H162" s="82"/>
      <c r="I162" s="82"/>
      <c r="J162" s="82"/>
      <c r="K162" s="94"/>
    </row>
    <row r="163" spans="1:11" ht="12.75" customHeight="1">
      <c r="A163" s="57">
        <f t="shared" si="7"/>
        <v>139</v>
      </c>
      <c r="B163" s="31">
        <v>751</v>
      </c>
      <c r="C163" s="81"/>
      <c r="D163" s="82" t="s">
        <v>199</v>
      </c>
      <c r="E163" s="82" t="s">
        <v>39</v>
      </c>
      <c r="F163" s="82">
        <v>5</v>
      </c>
      <c r="G163" s="82" t="s">
        <v>15</v>
      </c>
      <c r="H163" s="82"/>
      <c r="I163" s="82"/>
      <c r="J163" s="82"/>
      <c r="K163" s="94"/>
    </row>
    <row r="164" spans="1:11" ht="12.75" customHeight="1">
      <c r="A164" s="57">
        <f t="shared" si="7"/>
        <v>140</v>
      </c>
      <c r="B164" s="31">
        <v>751</v>
      </c>
      <c r="C164" s="81"/>
      <c r="D164" s="82" t="s">
        <v>200</v>
      </c>
      <c r="E164" s="82" t="s">
        <v>40</v>
      </c>
      <c r="F164" s="82">
        <v>30</v>
      </c>
      <c r="G164" s="82" t="s">
        <v>15</v>
      </c>
      <c r="H164" s="82"/>
      <c r="I164" s="82"/>
      <c r="J164" s="82"/>
      <c r="K164" s="94"/>
    </row>
    <row r="165" spans="1:11" ht="12.75" customHeight="1">
      <c r="A165" s="57">
        <f t="shared" si="7"/>
        <v>141</v>
      </c>
      <c r="B165" s="31">
        <v>751</v>
      </c>
      <c r="C165" s="81"/>
      <c r="D165" s="82" t="s">
        <v>201</v>
      </c>
      <c r="E165" s="82" t="s">
        <v>41</v>
      </c>
      <c r="F165" s="82">
        <v>36</v>
      </c>
      <c r="G165" s="82" t="s">
        <v>15</v>
      </c>
      <c r="H165" s="82"/>
      <c r="I165" s="82"/>
      <c r="J165" s="82"/>
      <c r="K165" s="94"/>
    </row>
    <row r="166" spans="1:11" ht="12.75" customHeight="1">
      <c r="A166" s="57">
        <f t="shared" si="7"/>
        <v>142</v>
      </c>
      <c r="B166" s="31">
        <v>751</v>
      </c>
      <c r="C166" s="81"/>
      <c r="D166" s="82" t="s">
        <v>202</v>
      </c>
      <c r="E166" s="82" t="s">
        <v>43</v>
      </c>
      <c r="F166" s="82">
        <v>24</v>
      </c>
      <c r="G166" s="82" t="s">
        <v>1</v>
      </c>
      <c r="H166" s="82"/>
      <c r="I166" s="82"/>
      <c r="J166" s="82"/>
      <c r="K166" s="94"/>
    </row>
    <row r="167" spans="1:11">
      <c r="A167" s="57">
        <f t="shared" si="7"/>
        <v>143</v>
      </c>
      <c r="B167" s="31">
        <v>751</v>
      </c>
      <c r="C167" s="81"/>
      <c r="D167" s="82" t="s">
        <v>203</v>
      </c>
      <c r="E167" s="82" t="s">
        <v>45</v>
      </c>
      <c r="F167" s="82">
        <v>1</v>
      </c>
      <c r="G167" s="82" t="s">
        <v>1</v>
      </c>
      <c r="H167" s="82"/>
      <c r="I167" s="82"/>
      <c r="J167" s="82"/>
      <c r="K167" s="94"/>
    </row>
    <row r="168" spans="1:11">
      <c r="A168" s="57">
        <f t="shared" si="7"/>
        <v>144</v>
      </c>
      <c r="B168" s="31">
        <v>751</v>
      </c>
      <c r="C168" s="81"/>
      <c r="D168" s="82" t="s">
        <v>204</v>
      </c>
      <c r="E168" s="82" t="s">
        <v>46</v>
      </c>
      <c r="F168" s="82">
        <v>9</v>
      </c>
      <c r="G168" s="82" t="s">
        <v>1</v>
      </c>
      <c r="H168" s="82"/>
      <c r="I168" s="82"/>
      <c r="J168" s="82"/>
      <c r="K168" s="94"/>
    </row>
    <row r="169" spans="1:11">
      <c r="A169" s="57">
        <f t="shared" si="7"/>
        <v>145</v>
      </c>
      <c r="B169" s="31">
        <v>751</v>
      </c>
      <c r="C169" s="81"/>
      <c r="D169" s="82" t="s">
        <v>205</v>
      </c>
      <c r="E169" s="82" t="s">
        <v>47</v>
      </c>
      <c r="F169" s="82">
        <v>23</v>
      </c>
      <c r="G169" s="82" t="s">
        <v>1</v>
      </c>
      <c r="H169" s="82"/>
      <c r="I169" s="82"/>
      <c r="J169" s="82"/>
      <c r="K169" s="94"/>
    </row>
    <row r="170" spans="1:11">
      <c r="A170" s="57">
        <f t="shared" si="7"/>
        <v>146</v>
      </c>
      <c r="B170" s="31">
        <v>751</v>
      </c>
      <c r="C170" s="81"/>
      <c r="D170" s="82" t="s">
        <v>206</v>
      </c>
      <c r="E170" s="82" t="s">
        <v>48</v>
      </c>
      <c r="F170" s="82">
        <v>5</v>
      </c>
      <c r="G170" s="82" t="s">
        <v>1</v>
      </c>
      <c r="H170" s="82"/>
      <c r="I170" s="82"/>
      <c r="J170" s="82"/>
      <c r="K170" s="94"/>
    </row>
    <row r="171" spans="1:11">
      <c r="A171" s="57">
        <f t="shared" si="7"/>
        <v>147</v>
      </c>
      <c r="B171" s="31">
        <v>751</v>
      </c>
      <c r="C171" s="81"/>
      <c r="D171" s="82" t="s">
        <v>207</v>
      </c>
      <c r="E171" s="82" t="s">
        <v>50</v>
      </c>
      <c r="F171" s="82">
        <v>3</v>
      </c>
      <c r="G171" s="82" t="s">
        <v>1</v>
      </c>
      <c r="H171" s="82"/>
      <c r="I171" s="82"/>
      <c r="J171" s="82"/>
      <c r="K171" s="94"/>
    </row>
    <row r="172" spans="1:11">
      <c r="A172" s="57">
        <f t="shared" si="7"/>
        <v>148</v>
      </c>
      <c r="B172" s="31">
        <v>751</v>
      </c>
      <c r="C172" s="81"/>
      <c r="D172" s="82" t="s">
        <v>208</v>
      </c>
      <c r="E172" s="82" t="s">
        <v>51</v>
      </c>
      <c r="F172" s="82">
        <v>3</v>
      </c>
      <c r="G172" s="82" t="s">
        <v>1</v>
      </c>
      <c r="H172" s="82"/>
      <c r="I172" s="82"/>
      <c r="J172" s="82"/>
      <c r="K172" s="94"/>
    </row>
    <row r="173" spans="1:11">
      <c r="A173" s="57">
        <f t="shared" si="7"/>
        <v>149</v>
      </c>
      <c r="B173" s="31">
        <v>751</v>
      </c>
      <c r="C173" s="81"/>
      <c r="D173" s="82" t="s">
        <v>209</v>
      </c>
      <c r="E173" s="82" t="s">
        <v>346</v>
      </c>
      <c r="F173" s="82">
        <v>3</v>
      </c>
      <c r="G173" s="82" t="s">
        <v>1</v>
      </c>
      <c r="H173" s="82"/>
      <c r="I173" s="82"/>
      <c r="J173" s="82"/>
      <c r="K173" s="94"/>
    </row>
    <row r="174" spans="1:11" ht="13.8" thickBot="1">
      <c r="A174" s="57">
        <f t="shared" si="7"/>
        <v>150</v>
      </c>
      <c r="B174" s="31">
        <v>751</v>
      </c>
      <c r="C174" s="95"/>
      <c r="D174" s="82" t="s">
        <v>347</v>
      </c>
      <c r="E174" s="96" t="s">
        <v>321</v>
      </c>
      <c r="F174" s="96">
        <v>18</v>
      </c>
      <c r="G174" s="96" t="s">
        <v>22</v>
      </c>
      <c r="H174" s="96"/>
      <c r="I174" s="96"/>
      <c r="J174" s="96"/>
      <c r="K174" s="97"/>
    </row>
    <row r="175" spans="1:11" ht="13.8" thickBot="1">
      <c r="A175" s="17"/>
      <c r="B175" s="39"/>
      <c r="C175" s="18" t="s">
        <v>6</v>
      </c>
      <c r="D175" s="270" t="str">
        <f>CONCATENATE(C154," - ",E154)</f>
        <v>8 - WC stará budova</v>
      </c>
      <c r="E175" s="270"/>
      <c r="F175" s="270"/>
      <c r="G175" s="270"/>
      <c r="H175" s="270"/>
      <c r="I175" s="19">
        <f>SUM(I155:I174)</f>
        <v>0</v>
      </c>
      <c r="J175" s="33"/>
      <c r="K175" s="42">
        <f>SUM(K155:K174)</f>
        <v>0</v>
      </c>
    </row>
    <row r="176" spans="1:11" ht="4.5" customHeight="1" thickTop="1" thickBot="1">
      <c r="A176" s="87"/>
      <c r="B176" s="87"/>
      <c r="C176" s="88"/>
      <c r="D176" s="89"/>
      <c r="E176" s="89"/>
      <c r="F176" s="89"/>
      <c r="G176" s="89"/>
      <c r="H176" s="89"/>
      <c r="I176" s="90"/>
      <c r="J176" s="89"/>
      <c r="K176" s="91"/>
    </row>
    <row r="177" spans="1:11" ht="13.8" thickBot="1">
      <c r="A177" s="9" t="s">
        <v>4</v>
      </c>
      <c r="B177" s="9"/>
      <c r="C177" s="9" t="s">
        <v>136</v>
      </c>
      <c r="D177" s="10"/>
      <c r="E177" s="11" t="s">
        <v>315</v>
      </c>
      <c r="F177" s="12"/>
      <c r="G177" s="13"/>
      <c r="H177" s="14"/>
      <c r="I177" s="14"/>
      <c r="J177" s="14"/>
      <c r="K177" s="44"/>
    </row>
    <row r="178" spans="1:11" s="58" customFormat="1" ht="23.1" customHeight="1">
      <c r="A178" s="57">
        <v>151</v>
      </c>
      <c r="B178" s="57">
        <v>751</v>
      </c>
      <c r="C178" s="92"/>
      <c r="D178" s="86" t="s">
        <v>210</v>
      </c>
      <c r="E178" s="86" t="s">
        <v>349</v>
      </c>
      <c r="F178" s="86">
        <v>1</v>
      </c>
      <c r="G178" s="86" t="s">
        <v>1</v>
      </c>
      <c r="H178" s="86"/>
      <c r="I178" s="86"/>
      <c r="J178" s="86"/>
      <c r="K178" s="93"/>
    </row>
    <row r="179" spans="1:11" s="58" customFormat="1">
      <c r="A179" s="57">
        <f t="shared" ref="A179:A186" si="8">A178+1</f>
        <v>152</v>
      </c>
      <c r="B179" s="57">
        <v>751</v>
      </c>
      <c r="C179" s="81"/>
      <c r="D179" s="82" t="s">
        <v>211</v>
      </c>
      <c r="E179" s="82" t="s">
        <v>225</v>
      </c>
      <c r="F179" s="82">
        <v>1</v>
      </c>
      <c r="G179" s="82" t="s">
        <v>1</v>
      </c>
      <c r="H179" s="82"/>
      <c r="I179" s="82"/>
      <c r="J179" s="82"/>
      <c r="K179" s="94"/>
    </row>
    <row r="180" spans="1:11" s="58" customFormat="1" ht="12.75" customHeight="1">
      <c r="A180" s="57">
        <f t="shared" si="8"/>
        <v>153</v>
      </c>
      <c r="B180" s="57">
        <v>751</v>
      </c>
      <c r="C180" s="81"/>
      <c r="D180" s="82" t="s">
        <v>212</v>
      </c>
      <c r="E180" s="82" t="s">
        <v>230</v>
      </c>
      <c r="F180" s="82">
        <v>2</v>
      </c>
      <c r="G180" s="82" t="s">
        <v>1</v>
      </c>
      <c r="H180" s="82"/>
      <c r="I180" s="82"/>
      <c r="J180" s="82"/>
      <c r="K180" s="94"/>
    </row>
    <row r="181" spans="1:11" s="58" customFormat="1" ht="12.75" customHeight="1">
      <c r="A181" s="57">
        <f t="shared" si="8"/>
        <v>154</v>
      </c>
      <c r="B181" s="57">
        <v>751</v>
      </c>
      <c r="C181" s="81"/>
      <c r="D181" s="82" t="s">
        <v>213</v>
      </c>
      <c r="E181" s="82" t="s">
        <v>231</v>
      </c>
      <c r="F181" s="82">
        <v>1</v>
      </c>
      <c r="G181" s="82" t="s">
        <v>1</v>
      </c>
      <c r="H181" s="82"/>
      <c r="I181" s="82"/>
      <c r="J181" s="82"/>
      <c r="K181" s="94"/>
    </row>
    <row r="182" spans="1:11" s="58" customFormat="1" ht="12.75" customHeight="1">
      <c r="A182" s="57">
        <f t="shared" si="8"/>
        <v>155</v>
      </c>
      <c r="B182" s="57">
        <v>751</v>
      </c>
      <c r="C182" s="81"/>
      <c r="D182" s="82" t="s">
        <v>214</v>
      </c>
      <c r="E182" s="82" t="s">
        <v>226</v>
      </c>
      <c r="F182" s="82">
        <v>1</v>
      </c>
      <c r="G182" s="82" t="s">
        <v>1</v>
      </c>
      <c r="H182" s="82"/>
      <c r="I182" s="82"/>
      <c r="J182" s="82"/>
      <c r="K182" s="94"/>
    </row>
    <row r="183" spans="1:11" s="58" customFormat="1" ht="12.75" customHeight="1">
      <c r="A183" s="57">
        <f t="shared" si="8"/>
        <v>156</v>
      </c>
      <c r="B183" s="57">
        <v>751</v>
      </c>
      <c r="C183" s="81"/>
      <c r="D183" s="82" t="s">
        <v>215</v>
      </c>
      <c r="E183" s="82" t="s">
        <v>38</v>
      </c>
      <c r="F183" s="82">
        <v>2</v>
      </c>
      <c r="G183" s="82" t="s">
        <v>15</v>
      </c>
      <c r="H183" s="82"/>
      <c r="I183" s="82"/>
      <c r="J183" s="82"/>
      <c r="K183" s="94"/>
    </row>
    <row r="184" spans="1:11" s="58" customFormat="1" ht="12.75" customHeight="1">
      <c r="A184" s="57">
        <f t="shared" si="8"/>
        <v>157</v>
      </c>
      <c r="B184" s="57">
        <v>751</v>
      </c>
      <c r="C184" s="81"/>
      <c r="D184" s="82" t="s">
        <v>216</v>
      </c>
      <c r="E184" s="82" t="s">
        <v>43</v>
      </c>
      <c r="F184" s="82">
        <v>2</v>
      </c>
      <c r="G184" s="82" t="s">
        <v>1</v>
      </c>
      <c r="H184" s="82"/>
      <c r="I184" s="82"/>
      <c r="J184" s="82"/>
      <c r="K184" s="94"/>
    </row>
    <row r="185" spans="1:11" s="58" customFormat="1" ht="12.75" customHeight="1">
      <c r="A185" s="57">
        <f t="shared" si="8"/>
        <v>158</v>
      </c>
      <c r="B185" s="57">
        <v>751</v>
      </c>
      <c r="C185" s="81"/>
      <c r="D185" s="82" t="s">
        <v>217</v>
      </c>
      <c r="E185" s="82" t="s">
        <v>228</v>
      </c>
      <c r="F185" s="82">
        <v>1</v>
      </c>
      <c r="G185" s="82" t="s">
        <v>1</v>
      </c>
      <c r="H185" s="82"/>
      <c r="I185" s="82"/>
      <c r="J185" s="82"/>
      <c r="K185" s="94"/>
    </row>
    <row r="186" spans="1:11" s="58" customFormat="1" ht="12.75" customHeight="1" thickBot="1">
      <c r="A186" s="57">
        <f t="shared" si="8"/>
        <v>159</v>
      </c>
      <c r="B186" s="57">
        <v>751</v>
      </c>
      <c r="C186" s="95"/>
      <c r="D186" s="82" t="s">
        <v>218</v>
      </c>
      <c r="E186" s="53" t="s">
        <v>245</v>
      </c>
      <c r="F186" s="96">
        <v>1</v>
      </c>
      <c r="G186" s="96" t="s">
        <v>22</v>
      </c>
      <c r="H186" s="96"/>
      <c r="I186" s="96"/>
      <c r="J186" s="96"/>
      <c r="K186" s="97"/>
    </row>
    <row r="187" spans="1:11" ht="13.8" thickBot="1">
      <c r="A187" s="17"/>
      <c r="B187" s="39"/>
      <c r="C187" s="18" t="s">
        <v>6</v>
      </c>
      <c r="D187" s="270" t="str">
        <f>CONCATENATE(C177," - ",E177)</f>
        <v>9 - WC stará budova</v>
      </c>
      <c r="E187" s="270"/>
      <c r="F187" s="270"/>
      <c r="G187" s="270"/>
      <c r="H187" s="270"/>
      <c r="I187" s="19">
        <f>SUM(I178:I186)</f>
        <v>0</v>
      </c>
      <c r="J187" s="33"/>
      <c r="K187" s="42">
        <f>SUM(K178:K186)</f>
        <v>0</v>
      </c>
    </row>
    <row r="188" spans="1:11" ht="4.5" customHeight="1" thickTop="1" thickBot="1">
      <c r="A188" s="87"/>
      <c r="B188" s="87"/>
      <c r="C188" s="88"/>
      <c r="D188" s="89"/>
      <c r="E188" s="89"/>
      <c r="F188" s="89"/>
      <c r="G188" s="89"/>
      <c r="H188" s="89"/>
      <c r="I188" s="90"/>
      <c r="J188" s="89"/>
      <c r="K188" s="91"/>
    </row>
    <row r="189" spans="1:11" ht="13.8" thickBot="1">
      <c r="A189" s="9" t="s">
        <v>4</v>
      </c>
      <c r="B189" s="9"/>
      <c r="C189" s="9"/>
      <c r="D189" s="10"/>
      <c r="E189" s="11" t="s">
        <v>89</v>
      </c>
      <c r="F189" s="12"/>
      <c r="G189" s="13"/>
      <c r="H189" s="14"/>
      <c r="I189" s="14"/>
      <c r="J189" s="14"/>
      <c r="K189" s="44"/>
    </row>
    <row r="190" spans="1:11" ht="13.8" thickBot="1">
      <c r="A190" s="31">
        <v>160</v>
      </c>
      <c r="B190" s="31">
        <v>751</v>
      </c>
      <c r="C190" s="25"/>
      <c r="D190" s="2"/>
      <c r="E190" s="103" t="s">
        <v>221</v>
      </c>
      <c r="F190" s="60">
        <v>40</v>
      </c>
      <c r="G190" s="60" t="s">
        <v>90</v>
      </c>
      <c r="H190" s="60"/>
      <c r="I190" s="60"/>
      <c r="J190" s="60"/>
      <c r="K190" s="73"/>
    </row>
    <row r="191" spans="1:11" ht="13.8" thickBot="1">
      <c r="A191" s="17"/>
      <c r="B191" s="39"/>
      <c r="C191" s="18" t="s">
        <v>6</v>
      </c>
      <c r="D191" s="270" t="str">
        <f>CONCATENATE(C189," - ",E189)</f>
        <v xml:space="preserve"> - Montážní materiál</v>
      </c>
      <c r="E191" s="270"/>
      <c r="F191" s="270"/>
      <c r="G191" s="270"/>
      <c r="H191" s="270"/>
      <c r="I191" s="19">
        <f>SUM(I189:I190)</f>
        <v>0</v>
      </c>
      <c r="J191" s="33"/>
      <c r="K191" s="42">
        <f>SUM(K190:K190)</f>
        <v>0</v>
      </c>
    </row>
    <row r="192" spans="1:11" ht="6.75" customHeight="1" thickTop="1" thickBot="1">
      <c r="A192" s="69"/>
      <c r="B192" s="69"/>
      <c r="C192" s="69"/>
      <c r="D192" s="69"/>
      <c r="E192" s="70"/>
      <c r="F192" s="71"/>
      <c r="G192" s="72"/>
      <c r="H192" s="59"/>
      <c r="I192" s="59"/>
      <c r="J192" s="59"/>
      <c r="K192" s="45"/>
    </row>
    <row r="193" spans="1:11" ht="13.8" thickBot="1">
      <c r="A193" s="9" t="s">
        <v>4</v>
      </c>
      <c r="B193" s="9"/>
      <c r="C193" s="9"/>
      <c r="D193" s="10"/>
      <c r="E193" s="11" t="s">
        <v>91</v>
      </c>
      <c r="F193" s="12"/>
      <c r="G193" s="13"/>
      <c r="H193" s="14"/>
      <c r="I193" s="14"/>
      <c r="J193" s="14"/>
      <c r="K193" s="44"/>
    </row>
    <row r="194" spans="1:11">
      <c r="A194" s="31">
        <v>161</v>
      </c>
      <c r="B194" s="31">
        <v>751</v>
      </c>
      <c r="C194" s="61"/>
      <c r="D194" s="64"/>
      <c r="E194" s="65" t="s">
        <v>92</v>
      </c>
      <c r="F194" s="3" t="s">
        <v>95</v>
      </c>
      <c r="G194" s="48">
        <v>0.03</v>
      </c>
      <c r="H194" s="46"/>
      <c r="I194" s="46"/>
      <c r="J194" s="46"/>
      <c r="K194" s="47"/>
    </row>
    <row r="195" spans="1:11">
      <c r="A195" s="31">
        <f>A194+1</f>
        <v>162</v>
      </c>
      <c r="B195" s="31">
        <v>998</v>
      </c>
      <c r="C195" s="62"/>
      <c r="D195" s="64"/>
      <c r="E195" s="68" t="s">
        <v>93</v>
      </c>
      <c r="F195" s="3" t="s">
        <v>90</v>
      </c>
      <c r="G195" s="48">
        <v>1</v>
      </c>
      <c r="H195" s="48"/>
      <c r="I195" s="48"/>
      <c r="J195" s="48"/>
      <c r="K195" s="49"/>
    </row>
    <row r="196" spans="1:11" ht="13.8" thickBot="1">
      <c r="A196" s="31">
        <f>A195+1</f>
        <v>163</v>
      </c>
      <c r="B196" s="31">
        <v>751</v>
      </c>
      <c r="C196" s="63"/>
      <c r="D196" s="66"/>
      <c r="E196" s="67" t="s">
        <v>94</v>
      </c>
      <c r="F196" s="3" t="s">
        <v>95</v>
      </c>
      <c r="G196" s="48">
        <v>1.6E-2</v>
      </c>
      <c r="H196" s="51"/>
      <c r="I196" s="51"/>
      <c r="J196" s="51"/>
      <c r="K196" s="52"/>
    </row>
    <row r="197" spans="1:11" ht="13.8" thickBot="1">
      <c r="A197" s="17"/>
      <c r="B197" s="39"/>
      <c r="C197" s="18" t="s">
        <v>6</v>
      </c>
      <c r="D197" s="270" t="str">
        <f>CONCATENATE(C193," - ",E193)</f>
        <v xml:space="preserve"> - Přesuny strojů, zařízení a potrubí, přidružené výkony </v>
      </c>
      <c r="E197" s="270"/>
      <c r="F197" s="270"/>
      <c r="G197" s="270"/>
      <c r="H197" s="270"/>
      <c r="I197" s="19">
        <f>SUM(I192:I196)</f>
        <v>0</v>
      </c>
      <c r="J197" s="33"/>
      <c r="K197" s="42">
        <f>SUM(K194:K196)</f>
        <v>0</v>
      </c>
    </row>
    <row r="198" spans="1:11" ht="13.8" thickTop="1"/>
    <row r="199" spans="1:11">
      <c r="E199" s="27" t="s">
        <v>96</v>
      </c>
      <c r="I199" s="98">
        <f>SUM(I197,I191,I187,I175,I152,I135,I121,I89,I69,I40,I20)</f>
        <v>0</v>
      </c>
      <c r="J199" s="98"/>
      <c r="K199" s="99">
        <f>SUM(K197,K191,K187,K175,K152,K135,K121,K89,K69,K40,K20)</f>
        <v>0</v>
      </c>
    </row>
    <row r="200" spans="1:11">
      <c r="E200" s="27" t="s">
        <v>97</v>
      </c>
      <c r="I200" s="98">
        <f>SUM(I199,K199)</f>
        <v>0</v>
      </c>
      <c r="J200" s="98"/>
      <c r="K200" s="99"/>
    </row>
  </sheetData>
  <mergeCells count="12">
    <mergeCell ref="D197:H197"/>
    <mergeCell ref="D152:H152"/>
    <mergeCell ref="D175:H175"/>
    <mergeCell ref="D187:H187"/>
    <mergeCell ref="D191:H191"/>
    <mergeCell ref="D135:H135"/>
    <mergeCell ref="D121:H121"/>
    <mergeCell ref="A1:K1"/>
    <mergeCell ref="D40:H40"/>
    <mergeCell ref="D20:H20"/>
    <mergeCell ref="D89:H89"/>
    <mergeCell ref="D69:H69"/>
  </mergeCells>
  <phoneticPr fontId="6" type="noConversion"/>
  <pageMargins left="0.51181102362204722" right="0.31496062992125984" top="0.78740157480314965" bottom="0.78740157480314965" header="0.31496062992125984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Položky</vt:lpstr>
      <vt:lpstr>Položky!Názvy_tisku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Jílek</dc:creator>
  <cp:lastModifiedBy>externistait</cp:lastModifiedBy>
  <cp:lastPrinted>2017-06-27T05:32:16Z</cp:lastPrinted>
  <dcterms:created xsi:type="dcterms:W3CDTF">2001-08-23T06:28:37Z</dcterms:created>
  <dcterms:modified xsi:type="dcterms:W3CDTF">2017-09-06T10:19:04Z</dcterms:modified>
</cp:coreProperties>
</file>